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30" windowHeight="8115" tabRatio="852" firstSheet="1" activeTab="4"/>
  </bookViews>
  <sheets>
    <sheet name="Hoja1" sheetId="7" state="hidden" r:id="rId1"/>
    <sheet name="I. Identificación y Evaluación" sheetId="5" r:id="rId2"/>
    <sheet name="II. Mapa de Riesgos" sheetId="11" r:id="rId3"/>
    <sheet name="III. Evaluación de Controles " sheetId="6" r:id="rId4"/>
    <sheet name="IV. PTAR" sheetId="10" r:id="rId5"/>
    <sheet name="V.Tabla Ponderación" sheetId="8" r:id="rId6"/>
  </sheets>
  <definedNames>
    <definedName name="¿TieneControles?">Hoja1!#REF!</definedName>
    <definedName name="ClasificaciónFactor">Hoja1!$D$2:$D$8</definedName>
    <definedName name="Cuadrantes">Hoja1!$K$2:$K$5</definedName>
    <definedName name="dajdak">Hoja1!#REF!</definedName>
    <definedName name="Estrategias">Hoja1!$L$2:$L$5</definedName>
    <definedName name="Impacto">Hoja1!$F$2:$F$11</definedName>
    <definedName name="Nivel">Hoja1!$B$2:$B$4</definedName>
    <definedName name="Probabilidad">Hoja1!$G$2:$G$11</definedName>
    <definedName name="Rubros">Hoja1!$C$2:$C$10</definedName>
    <definedName name="Selección">Hoja1!$A$2:$A$5</definedName>
    <definedName name="TieneControles">Hoja1!$H$2:$H$3</definedName>
    <definedName name="TipoControl">Hoja1!$I$2:$I$4</definedName>
    <definedName name="TipoFactor">Hoja1!$E$2:$E$3</definedName>
    <definedName name="ValoraciónSuficiencia">Hoja1!$J$2:$J$3</definedName>
    <definedName name="x">Hoja1!#REF!</definedName>
  </definedNames>
  <calcPr calcId="145621"/>
</workbook>
</file>

<file path=xl/calcChain.xml><?xml version="1.0" encoding="utf-8"?>
<calcChain xmlns="http://schemas.openxmlformats.org/spreadsheetml/2006/main">
  <c r="C8" i="10" l="1"/>
  <c r="E12" i="11" l="1"/>
  <c r="E13" i="11"/>
  <c r="E14" i="11"/>
  <c r="E15" i="11"/>
  <c r="E16" i="11"/>
  <c r="E17" i="11"/>
  <c r="E18" i="11"/>
  <c r="D12" i="11"/>
  <c r="D13" i="11"/>
  <c r="D14" i="11"/>
  <c r="D15" i="11"/>
  <c r="D16" i="11"/>
  <c r="D17" i="11"/>
  <c r="D18" i="11"/>
  <c r="E11" i="11"/>
  <c r="D11" i="11"/>
  <c r="S14" i="5" l="1"/>
  <c r="S13" i="5"/>
  <c r="S12" i="5"/>
  <c r="S11" i="5"/>
  <c r="S10" i="5"/>
  <c r="S9" i="5"/>
  <c r="S8" i="5"/>
  <c r="R14" i="5"/>
  <c r="R13" i="5"/>
  <c r="R12" i="5"/>
  <c r="R11" i="5"/>
  <c r="R10" i="5"/>
  <c r="R9" i="5"/>
  <c r="R8" i="5"/>
  <c r="Q14" i="5"/>
  <c r="Q13" i="5"/>
  <c r="Q12" i="5"/>
  <c r="Q11" i="5"/>
  <c r="Q10" i="5"/>
  <c r="Q9" i="5"/>
  <c r="Q8" i="5"/>
  <c r="P14" i="5"/>
  <c r="P13" i="5"/>
  <c r="P12" i="5"/>
  <c r="P11" i="5"/>
  <c r="P10" i="5"/>
  <c r="P9" i="5"/>
  <c r="P8" i="5"/>
  <c r="C9" i="10" l="1"/>
  <c r="C10" i="10"/>
  <c r="C11" i="10"/>
  <c r="C12" i="10"/>
  <c r="C13" i="10"/>
  <c r="B9" i="10"/>
  <c r="B10" i="10"/>
  <c r="B11" i="10"/>
  <c r="B12" i="10"/>
  <c r="B13" i="10"/>
  <c r="B8" i="10"/>
  <c r="A9" i="10"/>
  <c r="A10" i="10"/>
  <c r="A11" i="10"/>
  <c r="A12" i="10"/>
  <c r="A13" i="10"/>
  <c r="B12" i="11"/>
  <c r="B13" i="11"/>
  <c r="B14" i="11"/>
  <c r="B15" i="11"/>
  <c r="B16" i="11"/>
  <c r="B17" i="11"/>
  <c r="B18" i="11"/>
  <c r="B11" i="11"/>
  <c r="A9" i="6"/>
  <c r="A10" i="6"/>
  <c r="A11" i="6"/>
  <c r="A12" i="6"/>
  <c r="A13" i="6"/>
  <c r="A14" i="6"/>
  <c r="A8" i="6"/>
  <c r="C12" i="11"/>
  <c r="C13" i="11"/>
  <c r="C14" i="11"/>
  <c r="C15" i="11"/>
  <c r="C16" i="11"/>
  <c r="C17" i="11"/>
  <c r="C18" i="11"/>
  <c r="C11" i="11"/>
</calcChain>
</file>

<file path=xl/sharedStrings.xml><?xml version="1.0" encoding="utf-8"?>
<sst xmlns="http://schemas.openxmlformats.org/spreadsheetml/2006/main" count="306" uniqueCount="167">
  <si>
    <t>Descripción</t>
  </si>
  <si>
    <t>Grado de Impacto</t>
  </si>
  <si>
    <t>Selección</t>
  </si>
  <si>
    <t>Nivel de decisión del riesgo</t>
  </si>
  <si>
    <t>Especificar otro</t>
  </si>
  <si>
    <t>No. De Riesgo</t>
  </si>
  <si>
    <t>Factor</t>
  </si>
  <si>
    <t>Tipo</t>
  </si>
  <si>
    <t>Valoración Inicial</t>
  </si>
  <si>
    <t>Probabilidad de Ocurrencia</t>
  </si>
  <si>
    <t>¿Tiene Controles?</t>
  </si>
  <si>
    <t>No.</t>
  </si>
  <si>
    <t>¿Está documentado?</t>
  </si>
  <si>
    <t>¿Está formalizado?</t>
  </si>
  <si>
    <t>¿Se aplica?</t>
  </si>
  <si>
    <t>¿Es efectivo?</t>
  </si>
  <si>
    <t>Determinación de Suficiencia o Deficiencia del Control</t>
  </si>
  <si>
    <t>Riesgo Controlado Suficientemente</t>
  </si>
  <si>
    <t>Rubro</t>
  </si>
  <si>
    <t>Clasificación</t>
  </si>
  <si>
    <t>1.1.1</t>
  </si>
  <si>
    <t>Estategia</t>
  </si>
  <si>
    <t>Objetivo</t>
  </si>
  <si>
    <t>Metas Institucionales</t>
  </si>
  <si>
    <t>Procesos</t>
  </si>
  <si>
    <t>RIESGO</t>
  </si>
  <si>
    <t>Estratégico</t>
  </si>
  <si>
    <t>Directivo</t>
  </si>
  <si>
    <t>Operativo</t>
  </si>
  <si>
    <t>Contabilidad</t>
  </si>
  <si>
    <t>Normativa</t>
  </si>
  <si>
    <t>Obras</t>
  </si>
  <si>
    <t>Recursos Financieros</t>
  </si>
  <si>
    <t>Recursos Humanos</t>
  </si>
  <si>
    <t>Recursos Materiales</t>
  </si>
  <si>
    <t>Tecnólogias de la Información</t>
  </si>
  <si>
    <t>Otro</t>
  </si>
  <si>
    <t>Programas, Objetivos y Metas</t>
  </si>
  <si>
    <t>Humano</t>
  </si>
  <si>
    <t>Financiero - Presupuestal</t>
  </si>
  <si>
    <t>Técnico - Administrativo</t>
  </si>
  <si>
    <t>Material</t>
  </si>
  <si>
    <t>Normativo</t>
  </si>
  <si>
    <t>Entorno</t>
  </si>
  <si>
    <t>Interno</t>
  </si>
  <si>
    <t>Externo</t>
  </si>
  <si>
    <t xml:space="preserve">
Grado de Impacto
</t>
  </si>
  <si>
    <t>Recurrente</t>
  </si>
  <si>
    <t>Probable</t>
  </si>
  <si>
    <t>Posible</t>
  </si>
  <si>
    <t>Inusual</t>
  </si>
  <si>
    <t>Remota</t>
  </si>
  <si>
    <t>Catastrófico</t>
  </si>
  <si>
    <t>Grave</t>
  </si>
  <si>
    <t>Serio</t>
  </si>
  <si>
    <t>Moderado</t>
  </si>
  <si>
    <t>Insignificante</t>
  </si>
  <si>
    <t>Probabilidad de ocurrencia Muy Alta.</t>
  </si>
  <si>
    <t>Probabilidad de ocurrencia Alta.</t>
  </si>
  <si>
    <t>Probabilidad de ocurrencia Media.</t>
  </si>
  <si>
    <t>Probabilidad de ocurrencia Baja.</t>
  </si>
  <si>
    <t>Probabilidad de ocurrencia Muy Baja.</t>
  </si>
  <si>
    <t>10 - Recurrente</t>
  </si>
  <si>
    <t>9 - Recurrente</t>
  </si>
  <si>
    <t>8 - Probable</t>
  </si>
  <si>
    <t>7 - Probable</t>
  </si>
  <si>
    <t>6 - Posible</t>
  </si>
  <si>
    <t>5 - Posible</t>
  </si>
  <si>
    <t>4 - Inusual</t>
  </si>
  <si>
    <t>3 - Inusual</t>
  </si>
  <si>
    <t>2 - Remota</t>
  </si>
  <si>
    <t>1 - Remota</t>
  </si>
  <si>
    <t>10 - Catastrófico</t>
  </si>
  <si>
    <t>9 - Catastrófico</t>
  </si>
  <si>
    <t>8 - Grave</t>
  </si>
  <si>
    <t>7 - Grave</t>
  </si>
  <si>
    <t>6 - Serio</t>
  </si>
  <si>
    <t>5 - Serio</t>
  </si>
  <si>
    <t>4 - Moderado</t>
  </si>
  <si>
    <t>3 - Moderado</t>
  </si>
  <si>
    <t>2 - Insignificante</t>
  </si>
  <si>
    <t>1 - Insignificante</t>
  </si>
  <si>
    <t>Si</t>
  </si>
  <si>
    <t>No</t>
  </si>
  <si>
    <t>Preventivo</t>
  </si>
  <si>
    <t>Detectivo</t>
  </si>
  <si>
    <t>Correctivo</t>
  </si>
  <si>
    <t>Suficiente</t>
  </si>
  <si>
    <t>Deficiente</t>
  </si>
  <si>
    <t xml:space="preserve">Resultado de la Determinación del Control </t>
  </si>
  <si>
    <t>I.- Riesgo de Atención Inmediata</t>
  </si>
  <si>
    <t>II.- Riesgo de  Atención Períodica</t>
  </si>
  <si>
    <t>III.- Riesgo de Seguimiento</t>
  </si>
  <si>
    <t>IV.- Riesgo Controlado</t>
  </si>
  <si>
    <t>Evitar</t>
  </si>
  <si>
    <t>Reducir</t>
  </si>
  <si>
    <t>Asumir</t>
  </si>
  <si>
    <t>Transferir</t>
  </si>
  <si>
    <t>Riesgo</t>
  </si>
  <si>
    <t>Acciones</t>
  </si>
  <si>
    <t>Fechas</t>
  </si>
  <si>
    <t>Inicio</t>
  </si>
  <si>
    <t>Término</t>
  </si>
  <si>
    <t>Cuadrantes</t>
  </si>
  <si>
    <t>1.1.2</t>
  </si>
  <si>
    <t>1.1.3</t>
  </si>
  <si>
    <t>1.1.4</t>
  </si>
  <si>
    <t>1.1.5</t>
  </si>
  <si>
    <t>Ejemplo</t>
  </si>
  <si>
    <t>DIRECCIÓN GENERAL DE ADMINISTRACIÓN</t>
  </si>
  <si>
    <t xml:space="preserve">Fecha de elaboración: </t>
  </si>
  <si>
    <t>Titular de la Unidad Responsable</t>
  </si>
  <si>
    <t>´(3)</t>
  </si>
  <si>
    <t>´(1)</t>
  </si>
  <si>
    <t>Anotar el nombre de la Unidad Responsable.</t>
  </si>
  <si>
    <t>´(2)</t>
  </si>
  <si>
    <t xml:space="preserve">Fecha de elaboración </t>
  </si>
  <si>
    <t>´(4)</t>
  </si>
  <si>
    <r>
      <rPr>
        <b/>
        <sz val="18"/>
        <color rgb="FFFF0000"/>
        <rFont val="Calibri"/>
        <family val="2"/>
        <scheme val="minor"/>
      </rPr>
      <t xml:space="preserve">(4)         </t>
    </r>
    <r>
      <rPr>
        <b/>
        <sz val="12"/>
        <color theme="0"/>
        <rFont val="Calibri"/>
        <family val="2"/>
        <scheme val="minor"/>
      </rPr>
      <t>RIESGO</t>
    </r>
  </si>
  <si>
    <t>Unidad Responsable</t>
  </si>
  <si>
    <t>No. de Factor</t>
  </si>
  <si>
    <t>Posibles efectos de la materialización del Riesgo</t>
  </si>
  <si>
    <r>
      <t xml:space="preserve">Fecha de elaboración:  </t>
    </r>
    <r>
      <rPr>
        <b/>
        <sz val="16"/>
        <color rgb="FFFF0000"/>
        <rFont val="Calibri"/>
        <family val="2"/>
        <scheme val="minor"/>
      </rPr>
      <t>(2)</t>
    </r>
  </si>
  <si>
    <r>
      <t xml:space="preserve">Control    </t>
    </r>
    <r>
      <rPr>
        <b/>
        <sz val="14"/>
        <color rgb="FFFF0000"/>
        <rFont val="Calibri"/>
        <family val="2"/>
        <scheme val="minor"/>
      </rPr>
      <t>(4)</t>
    </r>
  </si>
  <si>
    <t>No. de Riesgo</t>
  </si>
  <si>
    <t>Área responsable de implementación</t>
  </si>
  <si>
    <t>Alineación del Riesgo</t>
  </si>
  <si>
    <t xml:space="preserve">Tabla de Ponderación para la Valoración de Riesgos </t>
  </si>
  <si>
    <t>I. Atención Inmediata</t>
  </si>
  <si>
    <t>II.
Atención Periódica</t>
  </si>
  <si>
    <t>III.
De Seguimiento</t>
  </si>
  <si>
    <t>IV.
Controlado</t>
  </si>
  <si>
    <t>ESTRATEGIA PARA ADMINISTRAR EL RIESGO</t>
  </si>
  <si>
    <t>Causa un daño patrimonial o imagen, que se puede corregir en corto tiempo y no afecta el cumplimiento de los objetivos estratégicos.</t>
  </si>
  <si>
    <t>Riesgo que puede tener un pequeño o nulo efecto en la Institución.</t>
  </si>
  <si>
    <t xml:space="preserve"> III. Mapa de Riesgos</t>
  </si>
  <si>
    <t>Evidencia documental que se generará</t>
  </si>
  <si>
    <r>
      <t>Fecha de elaboración:</t>
    </r>
    <r>
      <rPr>
        <b/>
        <sz val="12"/>
        <color rgb="FFFF0000"/>
        <rFont val="Arial"/>
        <family val="2"/>
      </rPr>
      <t xml:space="preserve"> (2)</t>
    </r>
  </si>
  <si>
    <t>Clasificación del Rubro</t>
  </si>
  <si>
    <t>Difusión de manuales</t>
  </si>
  <si>
    <t>Administrador</t>
  </si>
  <si>
    <t>Aleatorio en cada departamento</t>
  </si>
  <si>
    <t>Acuses, actas y minutas, fotos</t>
  </si>
  <si>
    <t>Influye directamente en el cumplimiento de la misión, pérdida patrimonial, incumplimientos normativos, problemas operativos ó de impacto ambiental ó deterioro de la imagen, dejando además sin funcionar totalmente o por un período importante de tiempo los programas o servicios que integran la Institución.</t>
  </si>
  <si>
    <t>Dañaría significativamente el patrimonio, incumplimientos normativos, problemas operativos ó impacto ambiental ó deterioro de la imagen ó logro de objetivos Institucionales. Además se refiriría una cantidad importante de tiempo de la alta Dirección en investigar y corregir los daños.</t>
  </si>
  <si>
    <t>Causaría, ya sea una pérdida importante en el patrimonio, incumplimientos normativos, problemas operativos ó de impacto ambiental ó de un deterioro significativo de la imagen. Además se referiría una cantidad importante de tiempo de la alta Dirección en investigar y corregir los daños.</t>
  </si>
  <si>
    <t>Hospital</t>
  </si>
  <si>
    <t xml:space="preserve">Afiliar número de beneficiarios </t>
  </si>
  <si>
    <t>INSTITUTO DE SALUD PÚBLICA DEL ESTADO DE GUANAJUATO</t>
  </si>
  <si>
    <t>2016/DGA</t>
  </si>
  <si>
    <t>SUBCOMITÉ DE CONTROL INTERNO INSTITUCIONAL</t>
  </si>
  <si>
    <t xml:space="preserve">                                              SUBCOMITÉ DE CONTROL INTERNO INSTITUCIONAL</t>
  </si>
  <si>
    <t>Secretario del Subcomité</t>
  </si>
  <si>
    <t xml:space="preserve">Nombre y firma del Titular de la Unidad Responsable y nombre y firma del Secretario del Subcomité. </t>
  </si>
  <si>
    <t>2014_1</t>
  </si>
  <si>
    <t>2015_1</t>
  </si>
  <si>
    <t>2016_1</t>
  </si>
  <si>
    <t>2017_1</t>
  </si>
  <si>
    <r>
      <t xml:space="preserve">MATRIZ DE ADMINISTRACIÓN DE RIESGOS DE </t>
    </r>
    <r>
      <rPr>
        <b/>
        <sz val="16"/>
        <color rgb="FFFF0000"/>
        <rFont val="Calibri"/>
        <family val="2"/>
        <scheme val="minor"/>
      </rPr>
      <t>(1)</t>
    </r>
  </si>
  <si>
    <t>I. Identificación y Evaluación Riesgos</t>
  </si>
  <si>
    <r>
      <t xml:space="preserve">  </t>
    </r>
    <r>
      <rPr>
        <b/>
        <sz val="16"/>
        <color rgb="FFFF0000"/>
        <rFont val="Arial"/>
        <family val="2"/>
      </rPr>
      <t xml:space="preserve"> ( 4)</t>
    </r>
    <r>
      <rPr>
        <b/>
        <sz val="14"/>
        <color theme="0"/>
        <rFont val="Arial"/>
        <family val="2"/>
      </rPr>
      <t xml:space="preserve">  </t>
    </r>
    <r>
      <rPr>
        <b/>
        <sz val="20"/>
        <color rgb="FFFFC000"/>
        <rFont val="Arial"/>
        <family val="2"/>
      </rPr>
      <t>IV.- Programa de Trabajo de Administración de Riesgos</t>
    </r>
  </si>
  <si>
    <t>Resultados Esperados</t>
  </si>
  <si>
    <t>Estrategia</t>
  </si>
  <si>
    <t>Medios de verificación</t>
  </si>
  <si>
    <t>II. Mapa de Riesgos</t>
  </si>
  <si>
    <t>III. Evaluación de Controles y Estrategia de Riesgos</t>
  </si>
  <si>
    <t>Para el llenado de la enumeración en círculo blanco, favor de consultar el "Instructivo de Llenado"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</si>
</sst>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rgb="FFFFC000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0" fontId="14" fillId="8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8" xfId="0" applyFont="1" applyBorder="1"/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0" fontId="0" fillId="0" borderId="18" xfId="0" applyBorder="1"/>
    <xf numFmtId="0" fontId="0" fillId="0" borderId="18" xfId="0" applyFill="1" applyBorder="1"/>
    <xf numFmtId="0" fontId="16" fillId="0" borderId="0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1" fillId="0" borderId="0" xfId="0" applyFont="1"/>
    <xf numFmtId="0" fontId="19" fillId="8" borderId="4" xfId="0" applyFont="1" applyFill="1" applyBorder="1" applyAlignment="1">
      <alignment vertical="center" wrapText="1"/>
    </xf>
    <xf numFmtId="0" fontId="13" fillId="0" borderId="0" xfId="0" applyFont="1"/>
    <xf numFmtId="0" fontId="5" fillId="8" borderId="18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horizontal="left" vertical="center"/>
    </xf>
    <xf numFmtId="0" fontId="19" fillId="8" borderId="23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2" fillId="0" borderId="0" xfId="0" applyFont="1"/>
    <xf numFmtId="0" fontId="0" fillId="0" borderId="0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8" borderId="2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4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5" fillId="8" borderId="4" xfId="0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24" fillId="9" borderId="28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1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0" fillId="0" borderId="1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6</xdr:row>
      <xdr:rowOff>470647</xdr:rowOff>
    </xdr:from>
    <xdr:to>
      <xdr:col>0</xdr:col>
      <xdr:colOff>487082</xdr:colOff>
      <xdr:row>6</xdr:row>
      <xdr:rowOff>760505</xdr:rowOff>
    </xdr:to>
    <xdr:sp macro="" textlink="">
      <xdr:nvSpPr>
        <xdr:cNvPr id="17" name="16 Elipse"/>
        <xdr:cNvSpPr/>
      </xdr:nvSpPr>
      <xdr:spPr>
        <a:xfrm>
          <a:off x="156882" y="4067735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347382</xdr:colOff>
      <xdr:row>6</xdr:row>
      <xdr:rowOff>481853</xdr:rowOff>
    </xdr:from>
    <xdr:to>
      <xdr:col>1</xdr:col>
      <xdr:colOff>677582</xdr:colOff>
      <xdr:row>6</xdr:row>
      <xdr:rowOff>771711</xdr:rowOff>
    </xdr:to>
    <xdr:sp macro="" textlink="">
      <xdr:nvSpPr>
        <xdr:cNvPr id="20" name="19 Elipse"/>
        <xdr:cNvSpPr/>
      </xdr:nvSpPr>
      <xdr:spPr>
        <a:xfrm>
          <a:off x="1042147" y="4078941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2</a:t>
          </a:r>
        </a:p>
      </xdr:txBody>
    </xdr:sp>
    <xdr:clientData/>
  </xdr:twoCellAnchor>
  <xdr:twoCellAnchor>
    <xdr:from>
      <xdr:col>2</xdr:col>
      <xdr:colOff>851647</xdr:colOff>
      <xdr:row>6</xdr:row>
      <xdr:rowOff>504265</xdr:rowOff>
    </xdr:from>
    <xdr:to>
      <xdr:col>3</xdr:col>
      <xdr:colOff>173318</xdr:colOff>
      <xdr:row>6</xdr:row>
      <xdr:rowOff>794123</xdr:rowOff>
    </xdr:to>
    <xdr:sp macro="" textlink="">
      <xdr:nvSpPr>
        <xdr:cNvPr id="21" name="20 Elipse"/>
        <xdr:cNvSpPr/>
      </xdr:nvSpPr>
      <xdr:spPr>
        <a:xfrm>
          <a:off x="2599765" y="4101353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3</a:t>
          </a:r>
        </a:p>
      </xdr:txBody>
    </xdr:sp>
    <xdr:clientData/>
  </xdr:twoCellAnchor>
  <xdr:twoCellAnchor>
    <xdr:from>
      <xdr:col>4</xdr:col>
      <xdr:colOff>605118</xdr:colOff>
      <xdr:row>6</xdr:row>
      <xdr:rowOff>425824</xdr:rowOff>
    </xdr:from>
    <xdr:to>
      <xdr:col>4</xdr:col>
      <xdr:colOff>935318</xdr:colOff>
      <xdr:row>6</xdr:row>
      <xdr:rowOff>715682</xdr:rowOff>
    </xdr:to>
    <xdr:sp macro="" textlink="">
      <xdr:nvSpPr>
        <xdr:cNvPr id="22" name="21 Elipse"/>
        <xdr:cNvSpPr/>
      </xdr:nvSpPr>
      <xdr:spPr>
        <a:xfrm>
          <a:off x="4515971" y="4022912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4</a:t>
          </a:r>
        </a:p>
      </xdr:txBody>
    </xdr:sp>
    <xdr:clientData/>
  </xdr:twoCellAnchor>
  <xdr:twoCellAnchor>
    <xdr:from>
      <xdr:col>5</xdr:col>
      <xdr:colOff>481853</xdr:colOff>
      <xdr:row>6</xdr:row>
      <xdr:rowOff>425823</xdr:rowOff>
    </xdr:from>
    <xdr:to>
      <xdr:col>5</xdr:col>
      <xdr:colOff>812053</xdr:colOff>
      <xdr:row>6</xdr:row>
      <xdr:rowOff>715681</xdr:rowOff>
    </xdr:to>
    <xdr:sp macro="" textlink="">
      <xdr:nvSpPr>
        <xdr:cNvPr id="23" name="22 Elipse"/>
        <xdr:cNvSpPr/>
      </xdr:nvSpPr>
      <xdr:spPr>
        <a:xfrm>
          <a:off x="5883088" y="4022911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5</a:t>
          </a:r>
        </a:p>
      </xdr:txBody>
    </xdr:sp>
    <xdr:clientData/>
  </xdr:twoCellAnchor>
  <xdr:twoCellAnchor>
    <xdr:from>
      <xdr:col>6</xdr:col>
      <xdr:colOff>898572</xdr:colOff>
      <xdr:row>5</xdr:row>
      <xdr:rowOff>495860</xdr:rowOff>
    </xdr:from>
    <xdr:to>
      <xdr:col>7</xdr:col>
      <xdr:colOff>197831</xdr:colOff>
      <xdr:row>6</xdr:row>
      <xdr:rowOff>97537</xdr:rowOff>
    </xdr:to>
    <xdr:sp macro="" textlink="">
      <xdr:nvSpPr>
        <xdr:cNvPr id="24" name="23 Elipse"/>
        <xdr:cNvSpPr/>
      </xdr:nvSpPr>
      <xdr:spPr>
        <a:xfrm>
          <a:off x="7625603" y="2281798"/>
          <a:ext cx="323197" cy="2327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6</a:t>
          </a:r>
        </a:p>
      </xdr:txBody>
    </xdr:sp>
    <xdr:clientData/>
  </xdr:twoCellAnchor>
  <xdr:twoCellAnchor>
    <xdr:from>
      <xdr:col>9</xdr:col>
      <xdr:colOff>515470</xdr:colOff>
      <xdr:row>5</xdr:row>
      <xdr:rowOff>235324</xdr:rowOff>
    </xdr:from>
    <xdr:to>
      <xdr:col>9</xdr:col>
      <xdr:colOff>845670</xdr:colOff>
      <xdr:row>5</xdr:row>
      <xdr:rowOff>525182</xdr:rowOff>
    </xdr:to>
    <xdr:sp macro="" textlink="">
      <xdr:nvSpPr>
        <xdr:cNvPr id="25" name="24 Elipse"/>
        <xdr:cNvSpPr/>
      </xdr:nvSpPr>
      <xdr:spPr>
        <a:xfrm>
          <a:off x="9950823" y="3160059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7</a:t>
          </a:r>
        </a:p>
      </xdr:txBody>
    </xdr:sp>
    <xdr:clientData/>
  </xdr:twoCellAnchor>
  <xdr:twoCellAnchor>
    <xdr:from>
      <xdr:col>12</xdr:col>
      <xdr:colOff>885264</xdr:colOff>
      <xdr:row>6</xdr:row>
      <xdr:rowOff>493058</xdr:rowOff>
    </xdr:from>
    <xdr:to>
      <xdr:col>12</xdr:col>
      <xdr:colOff>1215464</xdr:colOff>
      <xdr:row>6</xdr:row>
      <xdr:rowOff>782916</xdr:rowOff>
    </xdr:to>
    <xdr:sp macro="" textlink="">
      <xdr:nvSpPr>
        <xdr:cNvPr id="26" name="25 Elipse"/>
        <xdr:cNvSpPr/>
      </xdr:nvSpPr>
      <xdr:spPr>
        <a:xfrm>
          <a:off x="13480676" y="3563470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8</a:t>
          </a:r>
        </a:p>
      </xdr:txBody>
    </xdr:sp>
    <xdr:clientData/>
  </xdr:twoCellAnchor>
  <xdr:twoCellAnchor>
    <xdr:from>
      <xdr:col>13</xdr:col>
      <xdr:colOff>1064559</xdr:colOff>
      <xdr:row>5</xdr:row>
      <xdr:rowOff>448234</xdr:rowOff>
    </xdr:from>
    <xdr:to>
      <xdr:col>14</xdr:col>
      <xdr:colOff>173318</xdr:colOff>
      <xdr:row>6</xdr:row>
      <xdr:rowOff>65739</xdr:rowOff>
    </xdr:to>
    <xdr:sp macro="" textlink="">
      <xdr:nvSpPr>
        <xdr:cNvPr id="27" name="26 Elipse"/>
        <xdr:cNvSpPr/>
      </xdr:nvSpPr>
      <xdr:spPr>
        <a:xfrm>
          <a:off x="14713324" y="3372969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9</a:t>
          </a:r>
        </a:p>
      </xdr:txBody>
    </xdr:sp>
    <xdr:clientData/>
  </xdr:twoCellAnchor>
  <xdr:twoCellAnchor>
    <xdr:from>
      <xdr:col>17</xdr:col>
      <xdr:colOff>714375</xdr:colOff>
      <xdr:row>5</xdr:row>
      <xdr:rowOff>110657</xdr:rowOff>
    </xdr:from>
    <xdr:to>
      <xdr:col>17</xdr:col>
      <xdr:colOff>1180540</xdr:colOff>
      <xdr:row>5</xdr:row>
      <xdr:rowOff>533491</xdr:rowOff>
    </xdr:to>
    <xdr:sp macro="" textlink="">
      <xdr:nvSpPr>
        <xdr:cNvPr id="29" name="28 Elipse"/>
        <xdr:cNvSpPr/>
      </xdr:nvSpPr>
      <xdr:spPr>
        <a:xfrm>
          <a:off x="20026313" y="2384751"/>
          <a:ext cx="466165" cy="422834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10</a:t>
          </a:r>
        </a:p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11906</xdr:colOff>
      <xdr:row>0</xdr:row>
      <xdr:rowOff>95252</xdr:rowOff>
    </xdr:from>
    <xdr:to>
      <xdr:col>2</xdr:col>
      <xdr:colOff>250031</xdr:colOff>
      <xdr:row>3</xdr:row>
      <xdr:rowOff>285750</xdr:rowOff>
    </xdr:to>
    <xdr:pic>
      <xdr:nvPicPr>
        <xdr:cNvPr id="1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9" y="95252"/>
          <a:ext cx="1297781" cy="1262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8</xdr:row>
      <xdr:rowOff>95251</xdr:rowOff>
    </xdr:from>
    <xdr:to>
      <xdr:col>11</xdr:col>
      <xdr:colOff>180975</xdr:colOff>
      <xdr:row>9</xdr:row>
      <xdr:rowOff>419100</xdr:rowOff>
    </xdr:to>
    <xdr:sp macro="" textlink="">
      <xdr:nvSpPr>
        <xdr:cNvPr id="5" name="4 CuadroTexto"/>
        <xdr:cNvSpPr txBox="1"/>
      </xdr:nvSpPr>
      <xdr:spPr>
        <a:xfrm>
          <a:off x="7153275" y="2209801"/>
          <a:ext cx="1466850" cy="523874"/>
        </a:xfrm>
        <a:prstGeom prst="rect">
          <a:avLst/>
        </a:prstGeom>
        <a:gradFill flip="none" rotWithShape="1">
          <a:gsLst>
            <a:gs pos="0">
              <a:srgbClr val="FFFF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II Riesgo de Atención Períodica</a:t>
          </a:r>
        </a:p>
      </xdr:txBody>
    </xdr:sp>
    <xdr:clientData/>
  </xdr:twoCellAnchor>
  <xdr:twoCellAnchor>
    <xdr:from>
      <xdr:col>12</xdr:col>
      <xdr:colOff>161925</xdr:colOff>
      <xdr:row>8</xdr:row>
      <xdr:rowOff>104775</xdr:rowOff>
    </xdr:from>
    <xdr:to>
      <xdr:col>16</xdr:col>
      <xdr:colOff>104775</xdr:colOff>
      <xdr:row>9</xdr:row>
      <xdr:rowOff>428624</xdr:rowOff>
    </xdr:to>
    <xdr:sp macro="" textlink="">
      <xdr:nvSpPr>
        <xdr:cNvPr id="6" name="5 CuadroTexto"/>
        <xdr:cNvSpPr txBox="1"/>
      </xdr:nvSpPr>
      <xdr:spPr>
        <a:xfrm>
          <a:off x="8982075" y="2219325"/>
          <a:ext cx="1466850" cy="523874"/>
        </a:xfrm>
        <a:prstGeom prst="rect">
          <a:avLst/>
        </a:prstGeom>
        <a:gradFill flip="none" rotWithShape="1">
          <a:gsLst>
            <a:gs pos="0">
              <a:srgbClr val="FF00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 Riesgo de Atención Inmediata</a:t>
          </a:r>
        </a:p>
      </xdr:txBody>
    </xdr:sp>
    <xdr:clientData/>
  </xdr:twoCellAnchor>
  <xdr:twoCellAnchor>
    <xdr:from>
      <xdr:col>7</xdr:col>
      <xdr:colOff>314325</xdr:colOff>
      <xdr:row>22</xdr:row>
      <xdr:rowOff>28575</xdr:rowOff>
    </xdr:from>
    <xdr:to>
      <xdr:col>11</xdr:col>
      <xdr:colOff>257175</xdr:colOff>
      <xdr:row>24</xdr:row>
      <xdr:rowOff>171449</xdr:rowOff>
    </xdr:to>
    <xdr:sp macro="" textlink="">
      <xdr:nvSpPr>
        <xdr:cNvPr id="7" name="6 CuadroTexto"/>
        <xdr:cNvSpPr txBox="1"/>
      </xdr:nvSpPr>
      <xdr:spPr>
        <a:xfrm>
          <a:off x="6467475" y="4714875"/>
          <a:ext cx="1466850" cy="523874"/>
        </a:xfrm>
        <a:prstGeom prst="rect">
          <a:avLst/>
        </a:prstGeom>
        <a:gradFill flip="none" rotWithShape="1">
          <a:gsLst>
            <a:gs pos="0">
              <a:srgbClr val="00B0F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IV Riesgo Controlado</a:t>
          </a:r>
        </a:p>
      </xdr:txBody>
    </xdr:sp>
    <xdr:clientData/>
  </xdr:twoCellAnchor>
  <xdr:twoCellAnchor>
    <xdr:from>
      <xdr:col>12</xdr:col>
      <xdr:colOff>285750</xdr:colOff>
      <xdr:row>22</xdr:row>
      <xdr:rowOff>28575</xdr:rowOff>
    </xdr:from>
    <xdr:to>
      <xdr:col>16</xdr:col>
      <xdr:colOff>228600</xdr:colOff>
      <xdr:row>24</xdr:row>
      <xdr:rowOff>171449</xdr:rowOff>
    </xdr:to>
    <xdr:sp macro="" textlink="">
      <xdr:nvSpPr>
        <xdr:cNvPr id="8" name="7 CuadroTexto"/>
        <xdr:cNvSpPr txBox="1"/>
      </xdr:nvSpPr>
      <xdr:spPr>
        <a:xfrm>
          <a:off x="8343900" y="4714875"/>
          <a:ext cx="1466850" cy="523874"/>
        </a:xfrm>
        <a:prstGeom prst="rect">
          <a:avLst/>
        </a:prstGeom>
        <a:gradFill flip="none" rotWithShape="1">
          <a:gsLst>
            <a:gs pos="0">
              <a:srgbClr val="00B05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III Riesgo de Seguimiento</a:t>
          </a:r>
        </a:p>
      </xdr:txBody>
    </xdr:sp>
    <xdr:clientData/>
  </xdr:twoCellAnchor>
  <xdr:twoCellAnchor>
    <xdr:from>
      <xdr:col>7</xdr:col>
      <xdr:colOff>333375</xdr:colOff>
      <xdr:row>20</xdr:row>
      <xdr:rowOff>171450</xdr:rowOff>
    </xdr:from>
    <xdr:to>
      <xdr:col>16</xdr:col>
      <xdr:colOff>133350</xdr:colOff>
      <xdr:row>22</xdr:row>
      <xdr:rowOff>9525</xdr:rowOff>
    </xdr:to>
    <xdr:sp macro="" textlink="">
      <xdr:nvSpPr>
        <xdr:cNvPr id="9" name="8 CuadroTexto"/>
        <xdr:cNvSpPr txBox="1"/>
      </xdr:nvSpPr>
      <xdr:spPr>
        <a:xfrm>
          <a:off x="6486525" y="4476750"/>
          <a:ext cx="32289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Grado de Impacto</a:t>
          </a:r>
        </a:p>
      </xdr:txBody>
    </xdr:sp>
    <xdr:clientData/>
  </xdr:twoCellAnchor>
  <xdr:twoCellAnchor>
    <xdr:from>
      <xdr:col>5</xdr:col>
      <xdr:colOff>361949</xdr:colOff>
      <xdr:row>10</xdr:row>
      <xdr:rowOff>38100</xdr:rowOff>
    </xdr:from>
    <xdr:to>
      <xdr:col>5</xdr:col>
      <xdr:colOff>733424</xdr:colOff>
      <xdr:row>19</xdr:row>
      <xdr:rowOff>142874</xdr:rowOff>
    </xdr:to>
    <xdr:sp macro="" textlink="">
      <xdr:nvSpPr>
        <xdr:cNvPr id="10" name="9 CuadroTexto"/>
        <xdr:cNvSpPr txBox="1"/>
      </xdr:nvSpPr>
      <xdr:spPr>
        <a:xfrm>
          <a:off x="6486524" y="2419350"/>
          <a:ext cx="371475" cy="1828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ctr"/>
        <a:lstStyle/>
        <a:p>
          <a:pPr algn="ctr"/>
          <a:r>
            <a:rPr lang="es-MX" sz="1100" b="1"/>
            <a:t>Probabilidad</a:t>
          </a:r>
          <a:r>
            <a:rPr lang="es-MX" sz="1100" b="1" baseline="0"/>
            <a:t> de Ocurrencia</a:t>
          </a:r>
          <a:endParaRPr lang="es-MX" sz="1100" b="1"/>
        </a:p>
      </xdr:txBody>
    </xdr:sp>
    <xdr:clientData/>
  </xdr:twoCellAnchor>
  <xdr:twoCellAnchor editAs="oneCell">
    <xdr:from>
      <xdr:col>0</xdr:col>
      <xdr:colOff>335756</xdr:colOff>
      <xdr:row>0</xdr:row>
      <xdr:rowOff>38102</xdr:rowOff>
    </xdr:from>
    <xdr:to>
      <xdr:col>1</xdr:col>
      <xdr:colOff>495300</xdr:colOff>
      <xdr:row>3</xdr:row>
      <xdr:rowOff>190500</xdr:rowOff>
    </xdr:to>
    <xdr:pic>
      <xdr:nvPicPr>
        <xdr:cNvPr id="1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56" y="38102"/>
          <a:ext cx="921544" cy="885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493058</xdr:rowOff>
    </xdr:from>
    <xdr:to>
      <xdr:col>1</xdr:col>
      <xdr:colOff>649940</xdr:colOff>
      <xdr:row>6</xdr:row>
      <xdr:rowOff>883770</xdr:rowOff>
    </xdr:to>
    <xdr:sp macro="" textlink="">
      <xdr:nvSpPr>
        <xdr:cNvPr id="17" name="16 Elipse"/>
        <xdr:cNvSpPr/>
      </xdr:nvSpPr>
      <xdr:spPr>
        <a:xfrm>
          <a:off x="784412" y="3003176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11</a:t>
          </a:r>
        </a:p>
      </xdr:txBody>
    </xdr:sp>
    <xdr:clientData/>
  </xdr:twoCellAnchor>
  <xdr:twoCellAnchor>
    <xdr:from>
      <xdr:col>2</xdr:col>
      <xdr:colOff>268941</xdr:colOff>
      <xdr:row>5</xdr:row>
      <xdr:rowOff>33618</xdr:rowOff>
    </xdr:from>
    <xdr:to>
      <xdr:col>3</xdr:col>
      <xdr:colOff>326215</xdr:colOff>
      <xdr:row>5</xdr:row>
      <xdr:rowOff>424330</xdr:rowOff>
    </xdr:to>
    <xdr:sp macro="" textlink="">
      <xdr:nvSpPr>
        <xdr:cNvPr id="19" name="18 Elipse"/>
        <xdr:cNvSpPr/>
      </xdr:nvSpPr>
      <xdr:spPr>
        <a:xfrm>
          <a:off x="1623608" y="1864535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12</a:t>
          </a:r>
        </a:p>
      </xdr:txBody>
    </xdr:sp>
    <xdr:clientData/>
  </xdr:twoCellAnchor>
  <xdr:twoCellAnchor>
    <xdr:from>
      <xdr:col>5</xdr:col>
      <xdr:colOff>100853</xdr:colOff>
      <xdr:row>5</xdr:row>
      <xdr:rowOff>0</xdr:rowOff>
    </xdr:from>
    <xdr:to>
      <xdr:col>5</xdr:col>
      <xdr:colOff>560293</xdr:colOff>
      <xdr:row>5</xdr:row>
      <xdr:rowOff>390712</xdr:rowOff>
    </xdr:to>
    <xdr:sp macro="" textlink="">
      <xdr:nvSpPr>
        <xdr:cNvPr id="20" name="19 Elipse"/>
        <xdr:cNvSpPr/>
      </xdr:nvSpPr>
      <xdr:spPr>
        <a:xfrm>
          <a:off x="4056529" y="2039471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13</a:t>
          </a:r>
        </a:p>
      </xdr:txBody>
    </xdr:sp>
    <xdr:clientData/>
  </xdr:twoCellAnchor>
  <xdr:twoCellAnchor>
    <xdr:from>
      <xdr:col>11</xdr:col>
      <xdr:colOff>196103</xdr:colOff>
      <xdr:row>6</xdr:row>
      <xdr:rowOff>452158</xdr:rowOff>
    </xdr:from>
    <xdr:to>
      <xdr:col>11</xdr:col>
      <xdr:colOff>655543</xdr:colOff>
      <xdr:row>6</xdr:row>
      <xdr:rowOff>666750</xdr:rowOff>
    </xdr:to>
    <xdr:sp macro="" textlink="">
      <xdr:nvSpPr>
        <xdr:cNvPr id="22" name="21 Elipse"/>
        <xdr:cNvSpPr/>
      </xdr:nvSpPr>
      <xdr:spPr>
        <a:xfrm>
          <a:off x="10038603" y="2219575"/>
          <a:ext cx="459440" cy="21459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14</a:t>
          </a:r>
        </a:p>
      </xdr:txBody>
    </xdr:sp>
    <xdr:clientData/>
  </xdr:twoCellAnchor>
  <xdr:twoCellAnchor editAs="oneCell">
    <xdr:from>
      <xdr:col>0</xdr:col>
      <xdr:colOff>160074</xdr:colOff>
      <xdr:row>0</xdr:row>
      <xdr:rowOff>31752</xdr:rowOff>
    </xdr:from>
    <xdr:to>
      <xdr:col>1</xdr:col>
      <xdr:colOff>715169</xdr:colOff>
      <xdr:row>3</xdr:row>
      <xdr:rowOff>169334</xdr:rowOff>
    </xdr:to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74" y="31752"/>
          <a:ext cx="1147762" cy="10054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57150</xdr:rowOff>
    </xdr:from>
    <xdr:to>
      <xdr:col>3</xdr:col>
      <xdr:colOff>507065</xdr:colOff>
      <xdr:row>6</xdr:row>
      <xdr:rowOff>85725</xdr:rowOff>
    </xdr:to>
    <xdr:sp macro="" textlink="">
      <xdr:nvSpPr>
        <xdr:cNvPr id="5" name="4 Elipse"/>
        <xdr:cNvSpPr/>
      </xdr:nvSpPr>
      <xdr:spPr>
        <a:xfrm>
          <a:off x="3324225" y="12858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15</a:t>
          </a:r>
        </a:p>
      </xdr:txBody>
    </xdr:sp>
    <xdr:clientData/>
  </xdr:twoCellAnchor>
  <xdr:twoCellAnchor editAs="oneCell">
    <xdr:from>
      <xdr:col>0</xdr:col>
      <xdr:colOff>50006</xdr:colOff>
      <xdr:row>0</xdr:row>
      <xdr:rowOff>9525</xdr:rowOff>
    </xdr:from>
    <xdr:to>
      <xdr:col>0</xdr:col>
      <xdr:colOff>790575</xdr:colOff>
      <xdr:row>3</xdr:row>
      <xdr:rowOff>200025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" y="9525"/>
          <a:ext cx="740569" cy="923925"/>
        </a:xfrm>
        <a:prstGeom prst="rect">
          <a:avLst/>
        </a:prstGeom>
      </xdr:spPr>
    </xdr:pic>
    <xdr:clientData/>
  </xdr:twoCellAnchor>
  <xdr:twoCellAnchor>
    <xdr:from>
      <xdr:col>4</xdr:col>
      <xdr:colOff>1323975</xdr:colOff>
      <xdr:row>6</xdr:row>
      <xdr:rowOff>85725</xdr:rowOff>
    </xdr:from>
    <xdr:to>
      <xdr:col>5</xdr:col>
      <xdr:colOff>249890</xdr:colOff>
      <xdr:row>6</xdr:row>
      <xdr:rowOff>314325</xdr:rowOff>
    </xdr:to>
    <xdr:sp macro="" textlink="">
      <xdr:nvSpPr>
        <xdr:cNvPr id="6" name="5 Elipse"/>
        <xdr:cNvSpPr/>
      </xdr:nvSpPr>
      <xdr:spPr>
        <a:xfrm>
          <a:off x="6134100" y="15144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16</a:t>
          </a:r>
        </a:p>
      </xdr:txBody>
    </xdr:sp>
    <xdr:clientData/>
  </xdr:twoCellAnchor>
  <xdr:twoCellAnchor>
    <xdr:from>
      <xdr:col>6</xdr:col>
      <xdr:colOff>609600</xdr:colOff>
      <xdr:row>6</xdr:row>
      <xdr:rowOff>85725</xdr:rowOff>
    </xdr:from>
    <xdr:to>
      <xdr:col>7</xdr:col>
      <xdr:colOff>173690</xdr:colOff>
      <xdr:row>6</xdr:row>
      <xdr:rowOff>314325</xdr:rowOff>
    </xdr:to>
    <xdr:sp macro="" textlink="">
      <xdr:nvSpPr>
        <xdr:cNvPr id="7" name="6 Elipse"/>
        <xdr:cNvSpPr/>
      </xdr:nvSpPr>
      <xdr:spPr>
        <a:xfrm>
          <a:off x="8172450" y="15144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17</a:t>
          </a:r>
        </a:p>
      </xdr:txBody>
    </xdr:sp>
    <xdr:clientData/>
  </xdr:twoCellAnchor>
  <xdr:twoCellAnchor>
    <xdr:from>
      <xdr:col>8</xdr:col>
      <xdr:colOff>57150</xdr:colOff>
      <xdr:row>6</xdr:row>
      <xdr:rowOff>114300</xdr:rowOff>
    </xdr:from>
    <xdr:to>
      <xdr:col>8</xdr:col>
      <xdr:colOff>516590</xdr:colOff>
      <xdr:row>6</xdr:row>
      <xdr:rowOff>342900</xdr:rowOff>
    </xdr:to>
    <xdr:sp macro="" textlink="">
      <xdr:nvSpPr>
        <xdr:cNvPr id="8" name="7 Elipse"/>
        <xdr:cNvSpPr/>
      </xdr:nvSpPr>
      <xdr:spPr>
        <a:xfrm>
          <a:off x="9353550" y="1543050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opLeftCell="C1" workbookViewId="0">
      <selection activeCell="I7" sqref="I7"/>
    </sheetView>
  </sheetViews>
  <sheetFormatPr baseColWidth="10" defaultRowHeight="15" x14ac:dyDescent="0.25"/>
  <cols>
    <col min="1" max="1" width="20" bestFit="1" customWidth="1"/>
    <col min="3" max="3" width="28" bestFit="1" customWidth="1"/>
    <col min="4" max="4" width="27.7109375" bestFit="1" customWidth="1"/>
    <col min="6" max="7" width="3" bestFit="1" customWidth="1"/>
    <col min="8" max="8" width="3.5703125" bestFit="1" customWidth="1"/>
    <col min="11" max="11" width="30.28515625" bestFit="1" customWidth="1"/>
  </cols>
  <sheetData>
    <row r="2" spans="1:12" x14ac:dyDescent="0.25">
      <c r="A2" s="13" t="s">
        <v>21</v>
      </c>
      <c r="B2" t="s">
        <v>26</v>
      </c>
      <c r="C2" t="s">
        <v>29</v>
      </c>
      <c r="D2" t="s">
        <v>38</v>
      </c>
      <c r="E2" t="s">
        <v>44</v>
      </c>
      <c r="F2">
        <v>10</v>
      </c>
      <c r="G2">
        <v>10</v>
      </c>
      <c r="H2" t="s">
        <v>82</v>
      </c>
      <c r="I2" t="s">
        <v>84</v>
      </c>
      <c r="J2" t="s">
        <v>87</v>
      </c>
      <c r="K2" t="s">
        <v>90</v>
      </c>
      <c r="L2" t="s">
        <v>94</v>
      </c>
    </row>
    <row r="3" spans="1:12" x14ac:dyDescent="0.25">
      <c r="A3" s="13" t="s">
        <v>22</v>
      </c>
      <c r="B3" t="s">
        <v>27</v>
      </c>
      <c r="C3" t="s">
        <v>30</v>
      </c>
      <c r="D3" t="s">
        <v>39</v>
      </c>
      <c r="E3" t="s">
        <v>45</v>
      </c>
      <c r="F3">
        <v>9</v>
      </c>
      <c r="G3">
        <v>9</v>
      </c>
      <c r="H3" t="s">
        <v>83</v>
      </c>
      <c r="I3" t="s">
        <v>85</v>
      </c>
      <c r="J3" t="s">
        <v>88</v>
      </c>
      <c r="K3" t="s">
        <v>91</v>
      </c>
      <c r="L3" t="s">
        <v>95</v>
      </c>
    </row>
    <row r="4" spans="1:12" x14ac:dyDescent="0.25">
      <c r="A4" s="13" t="s">
        <v>23</v>
      </c>
      <c r="B4" t="s">
        <v>28</v>
      </c>
      <c r="C4" t="s">
        <v>31</v>
      </c>
      <c r="D4" t="s">
        <v>40</v>
      </c>
      <c r="F4">
        <v>8</v>
      </c>
      <c r="G4">
        <v>8</v>
      </c>
      <c r="I4" t="s">
        <v>86</v>
      </c>
      <c r="K4" t="s">
        <v>92</v>
      </c>
      <c r="L4" t="s">
        <v>96</v>
      </c>
    </row>
    <row r="5" spans="1:12" x14ac:dyDescent="0.25">
      <c r="A5" s="14" t="s">
        <v>24</v>
      </c>
      <c r="C5" t="s">
        <v>37</v>
      </c>
      <c r="D5" t="s">
        <v>35</v>
      </c>
      <c r="F5">
        <v>7</v>
      </c>
      <c r="G5">
        <v>7</v>
      </c>
      <c r="K5" t="s">
        <v>93</v>
      </c>
      <c r="L5" t="s">
        <v>97</v>
      </c>
    </row>
    <row r="6" spans="1:12" x14ac:dyDescent="0.25">
      <c r="C6" t="s">
        <v>32</v>
      </c>
      <c r="D6" t="s">
        <v>41</v>
      </c>
      <c r="F6">
        <v>6</v>
      </c>
      <c r="G6">
        <v>6</v>
      </c>
    </row>
    <row r="7" spans="1:12" x14ac:dyDescent="0.25">
      <c r="C7" t="s">
        <v>33</v>
      </c>
      <c r="D7" t="s">
        <v>42</v>
      </c>
      <c r="F7">
        <v>5</v>
      </c>
      <c r="G7">
        <v>5</v>
      </c>
    </row>
    <row r="8" spans="1:12" x14ac:dyDescent="0.25">
      <c r="C8" t="s">
        <v>34</v>
      </c>
      <c r="D8" t="s">
        <v>43</v>
      </c>
      <c r="F8">
        <v>4</v>
      </c>
      <c r="G8">
        <v>4</v>
      </c>
    </row>
    <row r="9" spans="1:12" x14ac:dyDescent="0.25">
      <c r="C9" t="s">
        <v>35</v>
      </c>
      <c r="F9">
        <v>3</v>
      </c>
      <c r="G9">
        <v>3</v>
      </c>
    </row>
    <row r="10" spans="1:12" x14ac:dyDescent="0.25">
      <c r="C10" t="s">
        <v>36</v>
      </c>
      <c r="F10">
        <v>2</v>
      </c>
      <c r="G10">
        <v>2</v>
      </c>
    </row>
    <row r="11" spans="1:12" x14ac:dyDescent="0.25">
      <c r="F11">
        <v>1</v>
      </c>
      <c r="G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S32"/>
  <sheetViews>
    <sheetView showGridLines="0" topLeftCell="H1" zoomScale="80" zoomScaleNormal="80" workbookViewId="0">
      <pane ySplit="8" topLeftCell="A9" activePane="bottomLeft" state="frozen"/>
      <selection pane="bottomLeft" activeCell="I28" sqref="I28"/>
    </sheetView>
  </sheetViews>
  <sheetFormatPr baseColWidth="10" defaultRowHeight="15" x14ac:dyDescent="0.25"/>
  <cols>
    <col min="1" max="1" width="10.42578125" customWidth="1"/>
    <col min="2" max="2" width="15.85546875" customWidth="1"/>
    <col min="3" max="3" width="15.140625" customWidth="1"/>
    <col min="4" max="4" width="17.28515625" customWidth="1"/>
    <col min="5" max="5" width="22.42578125" customWidth="1"/>
    <col min="6" max="6" width="19.5703125" customWidth="1"/>
    <col min="7" max="7" width="15.42578125" style="10" customWidth="1"/>
    <col min="8" max="8" width="15.7109375" style="10" customWidth="1"/>
    <col min="9" max="9" width="9.7109375" style="10" customWidth="1"/>
    <col min="10" max="12" width="15.7109375" style="10" customWidth="1"/>
    <col min="13" max="13" width="28.7109375" style="10" customWidth="1"/>
    <col min="14" max="14" width="18.28515625" style="10" customWidth="1"/>
    <col min="15" max="15" width="19.5703125" style="10" customWidth="1"/>
    <col min="16" max="16" width="17.85546875" style="10" customWidth="1"/>
    <col min="17" max="17" width="17.7109375" style="10" customWidth="1"/>
    <col min="18" max="18" width="17.85546875" style="10" customWidth="1"/>
    <col min="19" max="19" width="17.7109375" style="10" customWidth="1"/>
  </cols>
  <sheetData>
    <row r="1" spans="1:19" s="10" customFormat="1" ht="27.75" customHeight="1" x14ac:dyDescent="0.25">
      <c r="A1" s="114" t="s">
        <v>148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10" customFormat="1" ht="27.75" customHeight="1" x14ac:dyDescent="0.25">
      <c r="A2" s="114" t="s">
        <v>109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s="10" customFormat="1" ht="27.75" customHeight="1" x14ac:dyDescent="0.25">
      <c r="A3" s="114" t="s">
        <v>158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10" customFormat="1" ht="27.75" customHeight="1" x14ac:dyDescent="0.25">
      <c r="A4" s="115"/>
      <c r="B4" s="115"/>
      <c r="C4" s="115"/>
      <c r="D4" s="115"/>
      <c r="E4" s="115"/>
      <c r="F4" s="115"/>
      <c r="G4" s="115"/>
      <c r="H4" s="116" t="s">
        <v>150</v>
      </c>
      <c r="I4" s="116"/>
      <c r="J4" s="116"/>
      <c r="K4" s="116"/>
      <c r="L4" s="116"/>
      <c r="M4" s="116"/>
      <c r="N4" s="70"/>
      <c r="O4" s="71" t="s">
        <v>122</v>
      </c>
      <c r="P4" s="70"/>
      <c r="Q4" s="70"/>
      <c r="R4" s="70"/>
      <c r="S4" s="70"/>
    </row>
    <row r="5" spans="1:19" s="10" customFormat="1" ht="27.75" customHeight="1" x14ac:dyDescent="0.25">
      <c r="A5" s="111" t="s">
        <v>159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49.5" customHeight="1" x14ac:dyDescent="0.25">
      <c r="A6" s="109" t="s">
        <v>5</v>
      </c>
      <c r="B6" s="109" t="s">
        <v>119</v>
      </c>
      <c r="C6" s="109" t="s">
        <v>126</v>
      </c>
      <c r="D6" s="109"/>
      <c r="E6" s="109" t="s">
        <v>118</v>
      </c>
      <c r="F6" s="109" t="s">
        <v>3</v>
      </c>
      <c r="G6" s="113" t="s">
        <v>138</v>
      </c>
      <c r="H6" s="113"/>
      <c r="I6" s="109" t="s">
        <v>6</v>
      </c>
      <c r="J6" s="109"/>
      <c r="K6" s="109"/>
      <c r="L6" s="109"/>
      <c r="M6" s="109" t="s">
        <v>121</v>
      </c>
      <c r="N6" s="109" t="s">
        <v>8</v>
      </c>
      <c r="O6" s="109"/>
      <c r="P6" s="112" t="s">
        <v>103</v>
      </c>
      <c r="Q6" s="112"/>
      <c r="R6" s="112"/>
      <c r="S6" s="112"/>
    </row>
    <row r="7" spans="1:19" ht="53.25" customHeight="1" x14ac:dyDescent="0.25">
      <c r="A7" s="109"/>
      <c r="B7" s="109"/>
      <c r="C7" s="12" t="s">
        <v>2</v>
      </c>
      <c r="D7" s="21" t="s">
        <v>0</v>
      </c>
      <c r="E7" s="109"/>
      <c r="F7" s="109"/>
      <c r="G7" s="12" t="s">
        <v>18</v>
      </c>
      <c r="H7" s="12" t="s">
        <v>4</v>
      </c>
      <c r="I7" s="12" t="s">
        <v>120</v>
      </c>
      <c r="J7" s="12" t="s">
        <v>0</v>
      </c>
      <c r="K7" s="12" t="s">
        <v>19</v>
      </c>
      <c r="L7" s="12" t="s">
        <v>7</v>
      </c>
      <c r="M7" s="109"/>
      <c r="N7" s="12" t="s">
        <v>46</v>
      </c>
      <c r="O7" s="12" t="s">
        <v>9</v>
      </c>
      <c r="P7" s="26" t="s">
        <v>128</v>
      </c>
      <c r="Q7" s="27" t="s">
        <v>129</v>
      </c>
      <c r="R7" s="24" t="s">
        <v>130</v>
      </c>
      <c r="S7" s="25" t="s">
        <v>131</v>
      </c>
    </row>
    <row r="8" spans="1:19" s="1" customFormat="1" ht="68.25" customHeight="1" x14ac:dyDescent="0.25">
      <c r="A8" s="3" t="s">
        <v>154</v>
      </c>
      <c r="B8" s="4" t="s">
        <v>146</v>
      </c>
      <c r="C8" s="102" t="s">
        <v>23</v>
      </c>
      <c r="D8" s="103" t="s">
        <v>147</v>
      </c>
      <c r="E8" s="93" t="s">
        <v>108</v>
      </c>
      <c r="F8" s="15" t="s">
        <v>26</v>
      </c>
      <c r="G8" s="16" t="s">
        <v>37</v>
      </c>
      <c r="H8" s="7"/>
      <c r="I8" s="20">
        <v>1.1000000000000001</v>
      </c>
      <c r="J8" s="7"/>
      <c r="K8" s="16" t="s">
        <v>39</v>
      </c>
      <c r="L8" s="17" t="s">
        <v>44</v>
      </c>
      <c r="M8" s="11"/>
      <c r="N8" s="65">
        <v>6</v>
      </c>
      <c r="O8" s="65">
        <v>5</v>
      </c>
      <c r="P8" s="68">
        <f>IF(N8&gt;=6,"1","0")*IF(O8&gt;=6,"1","0")</f>
        <v>0</v>
      </c>
      <c r="Q8" s="68">
        <f>IF(N8&lt;=5,"1","0")*IF(O8&gt;=6,"1","0")</f>
        <v>0</v>
      </c>
      <c r="R8" s="68">
        <f>IF(N8&gt;=6,"1","0")*IF(O8&lt;=5,"1","0")</f>
        <v>1</v>
      </c>
      <c r="S8" s="68">
        <f>IF(N8&lt;=5,"1","0")*IF(O8&lt;=5,"1","0")</f>
        <v>0</v>
      </c>
    </row>
    <row r="9" spans="1:19" x14ac:dyDescent="0.25">
      <c r="A9" s="3" t="s">
        <v>155</v>
      </c>
      <c r="B9" s="3"/>
      <c r="C9" s="15" t="s">
        <v>21</v>
      </c>
      <c r="D9" s="2"/>
      <c r="E9" s="66"/>
      <c r="F9" s="15" t="s">
        <v>27</v>
      </c>
      <c r="G9" s="16" t="s">
        <v>30</v>
      </c>
      <c r="H9" s="8"/>
      <c r="I9" s="17">
        <v>1.2</v>
      </c>
      <c r="J9" s="8"/>
      <c r="K9" s="16" t="s">
        <v>38</v>
      </c>
      <c r="L9" s="17" t="s">
        <v>45</v>
      </c>
      <c r="M9" s="8"/>
      <c r="N9" s="65">
        <v>3</v>
      </c>
      <c r="O9" s="65">
        <v>7</v>
      </c>
      <c r="P9" s="68">
        <f t="shared" ref="P9:P14" si="0">IF(N9&gt;=6,"1","0")*IF(O9&gt;=6,"1","0")</f>
        <v>0</v>
      </c>
      <c r="Q9" s="68">
        <f t="shared" ref="Q9:Q14" si="1">IF(N9&lt;=5,"1","0")*IF(O9&gt;=6,"1","0")</f>
        <v>1</v>
      </c>
      <c r="R9" s="68">
        <f t="shared" ref="R9:R14" si="2">IF(N9&gt;=6,"1","0")*IF(O9&lt;=5,"1","0")</f>
        <v>0</v>
      </c>
      <c r="S9" s="68">
        <f t="shared" ref="S9:S14" si="3">IF(N9&lt;=5,"1","0")*IF(O9&lt;=5,"1","0")</f>
        <v>0</v>
      </c>
    </row>
    <row r="10" spans="1:19" ht="30" x14ac:dyDescent="0.25">
      <c r="A10" s="3" t="s">
        <v>156</v>
      </c>
      <c r="B10" s="3"/>
      <c r="C10" s="15" t="s">
        <v>22</v>
      </c>
      <c r="D10" s="2"/>
      <c r="E10" s="66"/>
      <c r="F10" s="15" t="s">
        <v>28</v>
      </c>
      <c r="G10" s="16" t="s">
        <v>31</v>
      </c>
      <c r="H10" s="8"/>
      <c r="I10" s="17"/>
      <c r="J10" s="8"/>
      <c r="K10" s="16" t="s">
        <v>39</v>
      </c>
      <c r="L10" s="17" t="s">
        <v>45</v>
      </c>
      <c r="M10" s="8"/>
      <c r="N10" s="65">
        <v>8</v>
      </c>
      <c r="O10" s="65">
        <v>6</v>
      </c>
      <c r="P10" s="68">
        <f t="shared" si="0"/>
        <v>1</v>
      </c>
      <c r="Q10" s="68">
        <f t="shared" si="1"/>
        <v>0</v>
      </c>
      <c r="R10" s="68">
        <f t="shared" si="2"/>
        <v>0</v>
      </c>
      <c r="S10" s="68">
        <f t="shared" si="3"/>
        <v>0</v>
      </c>
    </row>
    <row r="11" spans="1:19" ht="30" x14ac:dyDescent="0.25">
      <c r="A11" s="3" t="s">
        <v>157</v>
      </c>
      <c r="B11" s="3"/>
      <c r="C11" s="15" t="s">
        <v>24</v>
      </c>
      <c r="D11" s="2"/>
      <c r="E11" s="66"/>
      <c r="F11" s="15" t="s">
        <v>26</v>
      </c>
      <c r="G11" s="16" t="s">
        <v>33</v>
      </c>
      <c r="H11" s="8"/>
      <c r="I11" s="20"/>
      <c r="J11" s="7"/>
      <c r="K11" s="16" t="s">
        <v>41</v>
      </c>
      <c r="L11" s="17" t="s">
        <v>44</v>
      </c>
      <c r="M11" s="8"/>
      <c r="N11" s="65">
        <v>6</v>
      </c>
      <c r="O11" s="65">
        <v>2</v>
      </c>
      <c r="P11" s="68">
        <f t="shared" si="0"/>
        <v>0</v>
      </c>
      <c r="Q11" s="68">
        <f t="shared" si="1"/>
        <v>0</v>
      </c>
      <c r="R11" s="68">
        <f t="shared" si="2"/>
        <v>1</v>
      </c>
      <c r="S11" s="68">
        <f t="shared" si="3"/>
        <v>0</v>
      </c>
    </row>
    <row r="12" spans="1:19" ht="30" x14ac:dyDescent="0.25">
      <c r="A12" s="3"/>
      <c r="B12" s="3"/>
      <c r="C12" s="15" t="s">
        <v>23</v>
      </c>
      <c r="D12" s="2"/>
      <c r="E12" s="66"/>
      <c r="F12" s="15" t="s">
        <v>28</v>
      </c>
      <c r="G12" s="16" t="s">
        <v>32</v>
      </c>
      <c r="H12" s="8"/>
      <c r="I12" s="17"/>
      <c r="J12" s="8"/>
      <c r="K12" s="16" t="s">
        <v>35</v>
      </c>
      <c r="L12" s="17" t="s">
        <v>45</v>
      </c>
      <c r="M12" s="8"/>
      <c r="N12" s="65">
        <v>10</v>
      </c>
      <c r="O12" s="65">
        <v>7</v>
      </c>
      <c r="P12" s="68">
        <f t="shared" si="0"/>
        <v>1</v>
      </c>
      <c r="Q12" s="68">
        <f t="shared" si="1"/>
        <v>0</v>
      </c>
      <c r="R12" s="68">
        <f t="shared" si="2"/>
        <v>0</v>
      </c>
      <c r="S12" s="68">
        <f t="shared" si="3"/>
        <v>0</v>
      </c>
    </row>
    <row r="13" spans="1:19" ht="30" x14ac:dyDescent="0.25">
      <c r="A13" s="3"/>
      <c r="B13" s="3"/>
      <c r="C13" s="15" t="s">
        <v>21</v>
      </c>
      <c r="D13" s="2"/>
      <c r="E13" s="66"/>
      <c r="F13" s="15" t="s">
        <v>27</v>
      </c>
      <c r="G13" s="16" t="s">
        <v>34</v>
      </c>
      <c r="H13" s="8"/>
      <c r="I13" s="17"/>
      <c r="J13" s="8"/>
      <c r="K13" s="16" t="s">
        <v>42</v>
      </c>
      <c r="L13" s="17" t="s">
        <v>45</v>
      </c>
      <c r="M13" s="8"/>
      <c r="N13" s="65">
        <v>4</v>
      </c>
      <c r="O13" s="65">
        <v>8</v>
      </c>
      <c r="P13" s="68">
        <f t="shared" si="0"/>
        <v>0</v>
      </c>
      <c r="Q13" s="68">
        <f t="shared" si="1"/>
        <v>1</v>
      </c>
      <c r="R13" s="68">
        <f t="shared" si="2"/>
        <v>0</v>
      </c>
      <c r="S13" s="68">
        <f t="shared" si="3"/>
        <v>0</v>
      </c>
    </row>
    <row r="14" spans="1:19" ht="30" x14ac:dyDescent="0.25">
      <c r="A14" s="3"/>
      <c r="B14" s="3"/>
      <c r="C14" s="15" t="s">
        <v>22</v>
      </c>
      <c r="D14" s="2"/>
      <c r="E14" s="66"/>
      <c r="F14" s="15" t="s">
        <v>26</v>
      </c>
      <c r="G14" s="16" t="s">
        <v>35</v>
      </c>
      <c r="H14" s="8"/>
      <c r="I14" s="17"/>
      <c r="J14" s="8"/>
      <c r="K14" s="16" t="s">
        <v>43</v>
      </c>
      <c r="L14" s="17" t="s">
        <v>45</v>
      </c>
      <c r="M14" s="8"/>
      <c r="N14" s="65">
        <v>4</v>
      </c>
      <c r="O14" s="65">
        <v>3</v>
      </c>
      <c r="P14" s="68">
        <f t="shared" si="0"/>
        <v>0</v>
      </c>
      <c r="Q14" s="68">
        <f t="shared" si="1"/>
        <v>0</v>
      </c>
      <c r="R14" s="68">
        <f t="shared" si="2"/>
        <v>0</v>
      </c>
      <c r="S14" s="68">
        <f t="shared" si="3"/>
        <v>1</v>
      </c>
    </row>
    <row r="16" spans="1:19" x14ac:dyDescent="0.25">
      <c r="N16" s="64" t="s">
        <v>72</v>
      </c>
      <c r="O16" s="64" t="s">
        <v>62</v>
      </c>
    </row>
    <row r="17" spans="1:19" x14ac:dyDescent="0.25">
      <c r="A17" s="5"/>
      <c r="B17" s="5"/>
      <c r="C17" s="6"/>
      <c r="D17" s="6"/>
      <c r="E17" s="6"/>
      <c r="F17" s="6"/>
      <c r="G17" s="9"/>
      <c r="H17" s="9"/>
      <c r="I17" s="9"/>
      <c r="J17" s="9"/>
      <c r="K17" s="9"/>
      <c r="L17" s="9"/>
      <c r="M17" s="9"/>
      <c r="N17" s="64" t="s">
        <v>73</v>
      </c>
      <c r="O17" s="64" t="s">
        <v>63</v>
      </c>
      <c r="P17" s="9"/>
      <c r="Q17" s="9"/>
      <c r="R17" s="9"/>
      <c r="S17" s="9"/>
    </row>
    <row r="18" spans="1:19" s="6" customFormat="1" x14ac:dyDescent="0.25">
      <c r="A18" s="5"/>
      <c r="B18" s="5"/>
      <c r="H18" s="9"/>
      <c r="I18" s="9"/>
      <c r="J18" s="9"/>
      <c r="K18" s="9"/>
      <c r="L18" s="9"/>
      <c r="M18" s="9"/>
      <c r="N18" s="64" t="s">
        <v>74</v>
      </c>
      <c r="O18" s="64" t="s">
        <v>64</v>
      </c>
      <c r="P18" s="9"/>
      <c r="Q18" s="9"/>
      <c r="R18" s="9"/>
      <c r="S18" s="9"/>
    </row>
    <row r="19" spans="1:19" s="6" customFormat="1" x14ac:dyDescent="0.25">
      <c r="A19" s="5"/>
      <c r="B19" s="5"/>
      <c r="H19" s="9"/>
      <c r="I19" s="9"/>
      <c r="J19" s="9"/>
      <c r="K19" s="9"/>
      <c r="L19" s="9"/>
      <c r="M19" s="9"/>
      <c r="N19" s="64" t="s">
        <v>75</v>
      </c>
      <c r="O19" s="64" t="s">
        <v>65</v>
      </c>
      <c r="P19" s="9"/>
      <c r="Q19" s="9"/>
      <c r="R19" s="9"/>
      <c r="S19" s="9"/>
    </row>
    <row r="20" spans="1:19" s="6" customFormat="1" ht="21" x14ac:dyDescent="0.2">
      <c r="A20" s="78"/>
      <c r="B20" s="79"/>
      <c r="D20" s="82"/>
      <c r="E20" s="82"/>
      <c r="F20" s="82"/>
      <c r="H20" s="9"/>
      <c r="I20" s="9"/>
      <c r="J20" s="9"/>
      <c r="K20" s="9"/>
      <c r="L20" s="9"/>
      <c r="M20" s="9"/>
      <c r="N20" s="64" t="s">
        <v>76</v>
      </c>
      <c r="O20" s="64" t="s">
        <v>66</v>
      </c>
      <c r="P20" s="9"/>
      <c r="Q20" s="9"/>
      <c r="R20" s="9"/>
      <c r="S20" s="9"/>
    </row>
    <row r="21" spans="1:19" s="6" customFormat="1" ht="15" customHeight="1" x14ac:dyDescent="0.25">
      <c r="A21" s="78"/>
      <c r="B21" s="79"/>
      <c r="C21" s="82"/>
      <c r="D21" s="82"/>
      <c r="E21" s="82" t="s">
        <v>112</v>
      </c>
      <c r="F21" s="82"/>
      <c r="G21" s="10"/>
      <c r="H21" s="10"/>
      <c r="I21" s="10"/>
      <c r="J21" s="10"/>
      <c r="K21" s="10"/>
      <c r="L21" s="10"/>
      <c r="M21" s="10"/>
      <c r="N21" s="64" t="s">
        <v>77</v>
      </c>
      <c r="O21" s="64" t="s">
        <v>67</v>
      </c>
      <c r="P21" s="10"/>
      <c r="Q21" s="10"/>
      <c r="R21" s="10"/>
      <c r="S21" s="10"/>
    </row>
    <row r="22" spans="1:19" ht="15" customHeight="1" thickBot="1" x14ac:dyDescent="0.3">
      <c r="A22" s="75"/>
      <c r="B22" s="76"/>
      <c r="C22" s="83"/>
      <c r="D22" s="82"/>
      <c r="E22" s="82"/>
      <c r="F22" s="82"/>
      <c r="G22" s="77"/>
      <c r="H22" s="80"/>
      <c r="I22" s="81"/>
      <c r="N22" s="64" t="s">
        <v>78</v>
      </c>
      <c r="O22" s="64" t="s">
        <v>68</v>
      </c>
    </row>
    <row r="23" spans="1:19" ht="15.75" customHeight="1" x14ac:dyDescent="0.3">
      <c r="A23" s="86" t="s">
        <v>111</v>
      </c>
      <c r="B23" s="73"/>
      <c r="C23" s="74"/>
      <c r="G23" s="86" t="s">
        <v>152</v>
      </c>
      <c r="H23"/>
      <c r="N23" s="64" t="s">
        <v>79</v>
      </c>
      <c r="O23" s="64" t="s">
        <v>69</v>
      </c>
    </row>
    <row r="24" spans="1:19" x14ac:dyDescent="0.25">
      <c r="A24" s="72"/>
      <c r="B24" s="73"/>
      <c r="C24" s="74"/>
      <c r="D24" s="74"/>
      <c r="N24" s="64" t="s">
        <v>80</v>
      </c>
      <c r="O24" s="64" t="s">
        <v>70</v>
      </c>
    </row>
    <row r="25" spans="1:19" x14ac:dyDescent="0.25">
      <c r="N25" s="64" t="s">
        <v>81</v>
      </c>
      <c r="O25" s="64" t="s">
        <v>71</v>
      </c>
    </row>
    <row r="27" spans="1:19" ht="15.75" x14ac:dyDescent="0.25">
      <c r="B27" s="84" t="s">
        <v>113</v>
      </c>
      <c r="C27" s="72" t="s">
        <v>114</v>
      </c>
      <c r="D27" s="73"/>
      <c r="E27" s="74"/>
      <c r="F27" s="74"/>
      <c r="G27" s="74"/>
      <c r="H27" s="74"/>
      <c r="I27" s="74"/>
    </row>
    <row r="28" spans="1:19" ht="15.75" x14ac:dyDescent="0.25">
      <c r="B28" s="84" t="s">
        <v>115</v>
      </c>
      <c r="C28" s="72" t="s">
        <v>116</v>
      </c>
      <c r="D28" s="73"/>
      <c r="E28" s="74"/>
      <c r="F28" s="74"/>
      <c r="G28" s="74"/>
      <c r="H28" s="74"/>
      <c r="I28" s="74"/>
    </row>
    <row r="29" spans="1:19" ht="15.75" x14ac:dyDescent="0.25">
      <c r="B29" s="85" t="s">
        <v>112</v>
      </c>
      <c r="C29" s="110" t="s">
        <v>153</v>
      </c>
      <c r="D29" s="110"/>
      <c r="E29" s="110"/>
      <c r="F29" s="110"/>
      <c r="G29" s="110"/>
      <c r="H29" s="110"/>
      <c r="I29" s="110"/>
    </row>
    <row r="30" spans="1:19" ht="15.75" x14ac:dyDescent="0.25">
      <c r="B30" s="84" t="s">
        <v>117</v>
      </c>
      <c r="C30" s="72" t="s">
        <v>166</v>
      </c>
      <c r="D30" s="73"/>
      <c r="E30" s="74"/>
      <c r="F30" s="74"/>
      <c r="G30" s="74"/>
      <c r="H30" s="74"/>
      <c r="I30" s="74"/>
    </row>
    <row r="32" spans="1:19" x14ac:dyDescent="0.25">
      <c r="S32" s="10" t="s">
        <v>149</v>
      </c>
    </row>
  </sheetData>
  <mergeCells count="17">
    <mergeCell ref="A1:S1"/>
    <mergeCell ref="A2:S2"/>
    <mergeCell ref="A3:S3"/>
    <mergeCell ref="A4:G4"/>
    <mergeCell ref="H4:M4"/>
    <mergeCell ref="C6:D6"/>
    <mergeCell ref="I6:L6"/>
    <mergeCell ref="M6:M7"/>
    <mergeCell ref="C29:I29"/>
    <mergeCell ref="A5:S5"/>
    <mergeCell ref="N6:O6"/>
    <mergeCell ref="P6:S6"/>
    <mergeCell ref="A6:A7"/>
    <mergeCell ref="B6:B7"/>
    <mergeCell ref="E6:E7"/>
    <mergeCell ref="F6:F7"/>
    <mergeCell ref="G6:H6"/>
  </mergeCells>
  <conditionalFormatting sqref="P8">
    <cfRule type="cellIs" dxfId="7" priority="8" operator="greaterThan">
      <formula>0</formula>
    </cfRule>
  </conditionalFormatting>
  <conditionalFormatting sqref="P9:P14">
    <cfRule type="cellIs" dxfId="6" priority="7" operator="greaterThan">
      <formula>0</formula>
    </cfRule>
  </conditionalFormatting>
  <conditionalFormatting sqref="Q8">
    <cfRule type="cellIs" dxfId="5" priority="6" operator="greaterThan">
      <formula>0</formula>
    </cfRule>
  </conditionalFormatting>
  <conditionalFormatting sqref="Q9:Q14">
    <cfRule type="cellIs" dxfId="4" priority="5" operator="greaterThan">
      <formula>0</formula>
    </cfRule>
  </conditionalFormatting>
  <conditionalFormatting sqref="R8">
    <cfRule type="cellIs" dxfId="3" priority="4" operator="greaterThan">
      <formula>0</formula>
    </cfRule>
  </conditionalFormatting>
  <conditionalFormatting sqref="R9:R14">
    <cfRule type="cellIs" dxfId="2" priority="3" operator="greaterThan">
      <formula>0</formula>
    </cfRule>
  </conditionalFormatting>
  <conditionalFormatting sqref="S8">
    <cfRule type="cellIs" dxfId="1" priority="2" operator="greaterThan">
      <formula>0</formula>
    </cfRule>
  </conditionalFormatting>
  <conditionalFormatting sqref="S9:S14">
    <cfRule type="cellIs" dxfId="0" priority="1" operator="greaterThan">
      <formula>0</formula>
    </cfRule>
  </conditionalFormatting>
  <dataValidations count="7">
    <dataValidation type="list" allowBlank="1" showInputMessage="1" showErrorMessage="1" sqref="C8:C14">
      <formula1>Selección</formula1>
    </dataValidation>
    <dataValidation type="list" allowBlank="1" showInputMessage="1" showErrorMessage="1" sqref="F8:F14">
      <formula1>Nivel</formula1>
    </dataValidation>
    <dataValidation type="list" allowBlank="1" showInputMessage="1" showErrorMessage="1" sqref="G8:G14">
      <formula1>Rubros</formula1>
    </dataValidation>
    <dataValidation type="list" allowBlank="1" showInputMessage="1" showErrorMessage="1" sqref="K8:K14">
      <formula1>ClasificaciónFactor</formula1>
    </dataValidation>
    <dataValidation type="list" allowBlank="1" showInputMessage="1" showErrorMessage="1" sqref="L8:L14">
      <formula1>TipoFactor</formula1>
    </dataValidation>
    <dataValidation type="list" allowBlank="1" showInputMessage="1" showErrorMessage="1" sqref="N8:N14">
      <formula1>Impacto</formula1>
    </dataValidation>
    <dataValidation type="list" allowBlank="1" showInputMessage="1" showErrorMessage="1" sqref="O8:O14">
      <formula1>Probabilidad</formula1>
    </dataValidation>
  </dataValidations>
  <printOptions horizontalCentered="1"/>
  <pageMargins left="0.39370078740157483" right="0" top="0.39370078740157483" bottom="0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S43"/>
  <sheetViews>
    <sheetView workbookViewId="0">
      <selection activeCell="C43" sqref="C43"/>
    </sheetView>
  </sheetViews>
  <sheetFormatPr baseColWidth="10" defaultRowHeight="15" x14ac:dyDescent="0.25"/>
  <cols>
    <col min="3" max="3" width="41" customWidth="1"/>
    <col min="5" max="5" width="14" customWidth="1"/>
    <col min="7" max="7" width="3" bestFit="1" customWidth="1"/>
    <col min="8" max="17" width="5.7109375" customWidth="1"/>
  </cols>
  <sheetData>
    <row r="1" spans="1:19" ht="21" x14ac:dyDescent="0.25">
      <c r="A1" s="117" t="s">
        <v>148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</row>
    <row r="2" spans="1:19" ht="21" x14ac:dyDescent="0.25">
      <c r="A2" s="120" t="s">
        <v>109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2"/>
    </row>
    <row r="3" spans="1:19" ht="15.75" customHeight="1" x14ac:dyDescent="0.25">
      <c r="A3" s="120" t="s">
        <v>158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2"/>
    </row>
    <row r="4" spans="1:19" ht="20.25" customHeight="1" thickBot="1" x14ac:dyDescent="0.3">
      <c r="A4" s="104"/>
      <c r="B4" s="89"/>
      <c r="C4" s="123" t="s">
        <v>150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89"/>
      <c r="O4" s="90" t="s">
        <v>110</v>
      </c>
      <c r="P4" s="89"/>
      <c r="Q4" s="89"/>
      <c r="R4" s="89"/>
      <c r="S4" s="91" t="s">
        <v>115</v>
      </c>
    </row>
    <row r="5" spans="1:19" ht="29.25" customHeight="1" x14ac:dyDescent="0.25">
      <c r="A5" s="128" t="s">
        <v>164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s="10" customFormat="1" ht="20.25" customHeight="1" x14ac:dyDescent="0.25">
      <c r="A6" s="105"/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5"/>
      <c r="O6" s="107"/>
      <c r="P6" s="105"/>
      <c r="Q6" s="105"/>
      <c r="R6" s="105"/>
      <c r="S6" s="108"/>
    </row>
    <row r="8" spans="1:19" ht="34.5" customHeight="1" x14ac:dyDescent="0.3">
      <c r="B8" s="127" t="s">
        <v>5</v>
      </c>
      <c r="C8" s="126" t="s">
        <v>25</v>
      </c>
      <c r="D8" s="124" t="s">
        <v>135</v>
      </c>
      <c r="E8" s="125"/>
      <c r="K8" s="88" t="s">
        <v>117</v>
      </c>
    </row>
    <row r="9" spans="1:19" ht="39.75" customHeight="1" x14ac:dyDescent="0.25">
      <c r="B9" s="127" t="s">
        <v>5</v>
      </c>
      <c r="C9" s="126"/>
      <c r="D9" s="124" t="s">
        <v>8</v>
      </c>
      <c r="E9" s="125"/>
    </row>
    <row r="10" spans="1:19" ht="15.75" customHeight="1" thickBot="1" x14ac:dyDescent="0.3">
      <c r="B10" s="127"/>
      <c r="C10" s="126"/>
      <c r="D10" s="94" t="s">
        <v>1</v>
      </c>
      <c r="E10" s="94" t="s">
        <v>9</v>
      </c>
    </row>
    <row r="11" spans="1:19" x14ac:dyDescent="0.25">
      <c r="B11" s="3" t="str">
        <f>'I. Identificación y Evaluación'!A8</f>
        <v>2014_1</v>
      </c>
      <c r="C11" s="2" t="str">
        <f>'I. Identificación y Evaluación'!E8</f>
        <v>Ejemplo</v>
      </c>
      <c r="D11" s="92">
        <f>'I. Identificación y Evaluación'!N8</f>
        <v>6</v>
      </c>
      <c r="E11" s="92">
        <f>'I. Identificación y Evaluación'!O8</f>
        <v>5</v>
      </c>
      <c r="G11" s="23">
        <v>10</v>
      </c>
      <c r="H11" s="28"/>
      <c r="I11" s="29"/>
      <c r="J11" s="29"/>
      <c r="K11" s="29"/>
      <c r="L11" s="30"/>
      <c r="M11" s="37"/>
      <c r="N11" s="38"/>
      <c r="O11" s="38"/>
      <c r="P11" s="38"/>
      <c r="Q11" s="39"/>
    </row>
    <row r="12" spans="1:19" x14ac:dyDescent="0.25">
      <c r="B12" s="3" t="str">
        <f>'I. Identificación y Evaluación'!A9</f>
        <v>2015_1</v>
      </c>
      <c r="C12" s="2">
        <f>'I. Identificación y Evaluación'!E9</f>
        <v>0</v>
      </c>
      <c r="D12" s="92">
        <f>'I. Identificación y Evaluación'!N9</f>
        <v>3</v>
      </c>
      <c r="E12" s="92">
        <f>'I. Identificación y Evaluación'!O9</f>
        <v>7</v>
      </c>
      <c r="G12" s="23">
        <v>9</v>
      </c>
      <c r="H12" s="31"/>
      <c r="I12" s="32"/>
      <c r="J12" s="32"/>
      <c r="K12" s="32"/>
      <c r="L12" s="33"/>
      <c r="M12" s="40"/>
      <c r="N12" s="41"/>
      <c r="O12" s="41"/>
      <c r="P12" s="41"/>
      <c r="Q12" s="42"/>
    </row>
    <row r="13" spans="1:19" x14ac:dyDescent="0.25">
      <c r="B13" s="3" t="str">
        <f>'I. Identificación y Evaluación'!A10</f>
        <v>2016_1</v>
      </c>
      <c r="C13" s="2">
        <f>'I. Identificación y Evaluación'!E10</f>
        <v>0</v>
      </c>
      <c r="D13" s="92">
        <f>'I. Identificación y Evaluación'!N10</f>
        <v>8</v>
      </c>
      <c r="E13" s="92">
        <f>'I. Identificación y Evaluación'!O10</f>
        <v>6</v>
      </c>
      <c r="G13" s="23">
        <v>8</v>
      </c>
      <c r="H13" s="31"/>
      <c r="I13" s="32"/>
      <c r="J13" s="32"/>
      <c r="K13" s="32"/>
      <c r="L13" s="33"/>
      <c r="M13" s="40"/>
      <c r="N13" s="41"/>
      <c r="O13" s="41"/>
      <c r="P13" s="41"/>
      <c r="Q13" s="42"/>
    </row>
    <row r="14" spans="1:19" x14ac:dyDescent="0.25">
      <c r="B14" s="3" t="str">
        <f>'I. Identificación y Evaluación'!A11</f>
        <v>2017_1</v>
      </c>
      <c r="C14" s="2">
        <f>'I. Identificación y Evaluación'!E11</f>
        <v>0</v>
      </c>
      <c r="D14" s="92">
        <f>'I. Identificación y Evaluación'!N11</f>
        <v>6</v>
      </c>
      <c r="E14" s="92">
        <f>'I. Identificación y Evaluación'!O11</f>
        <v>2</v>
      </c>
      <c r="G14" s="23">
        <v>7</v>
      </c>
      <c r="H14" s="31"/>
      <c r="I14" s="32"/>
      <c r="J14" s="32"/>
      <c r="K14" s="32"/>
      <c r="L14" s="33"/>
      <c r="M14" s="40"/>
      <c r="N14" s="41"/>
      <c r="O14" s="41"/>
      <c r="P14" s="41"/>
      <c r="Q14" s="42"/>
    </row>
    <row r="15" spans="1:19" ht="15.75" thickBot="1" x14ac:dyDescent="0.3">
      <c r="B15" s="3">
        <f>'I. Identificación y Evaluación'!A12</f>
        <v>0</v>
      </c>
      <c r="C15" s="2">
        <f>'I. Identificación y Evaluación'!E12</f>
        <v>0</v>
      </c>
      <c r="D15" s="92">
        <f>'I. Identificación y Evaluación'!N12</f>
        <v>10</v>
      </c>
      <c r="E15" s="92">
        <f>'I. Identificación y Evaluación'!O12</f>
        <v>7</v>
      </c>
      <c r="G15" s="23">
        <v>6</v>
      </c>
      <c r="H15" s="34"/>
      <c r="I15" s="35"/>
      <c r="J15" s="35"/>
      <c r="K15" s="35"/>
      <c r="L15" s="36"/>
      <c r="M15" s="43"/>
      <c r="N15" s="44"/>
      <c r="O15" s="44"/>
      <c r="P15" s="44"/>
      <c r="Q15" s="45"/>
    </row>
    <row r="16" spans="1:19" x14ac:dyDescent="0.25">
      <c r="B16" s="3">
        <f>'I. Identificación y Evaluación'!A13</f>
        <v>0</v>
      </c>
      <c r="C16" s="2">
        <f>'I. Identificación y Evaluación'!E13</f>
        <v>0</v>
      </c>
      <c r="D16" s="92">
        <f>'I. Identificación y Evaluación'!N13</f>
        <v>4</v>
      </c>
      <c r="E16" s="92">
        <f>'I. Identificación y Evaluación'!O13</f>
        <v>8</v>
      </c>
      <c r="G16" s="23">
        <v>5</v>
      </c>
      <c r="H16" s="46"/>
      <c r="I16" s="47"/>
      <c r="J16" s="47"/>
      <c r="K16" s="47"/>
      <c r="L16" s="48"/>
      <c r="M16" s="55"/>
      <c r="N16" s="56"/>
      <c r="O16" s="56"/>
      <c r="P16" s="56"/>
      <c r="Q16" s="57"/>
    </row>
    <row r="17" spans="1:17" x14ac:dyDescent="0.25">
      <c r="B17" s="3">
        <f>'I. Identificación y Evaluación'!A14</f>
        <v>0</v>
      </c>
      <c r="C17" s="2">
        <f>'I. Identificación y Evaluación'!E14</f>
        <v>0</v>
      </c>
      <c r="D17" s="92">
        <f>'I. Identificación y Evaluación'!N14</f>
        <v>4</v>
      </c>
      <c r="E17" s="92">
        <f>'I. Identificación y Evaluación'!O14</f>
        <v>3</v>
      </c>
      <c r="G17" s="23">
        <v>4</v>
      </c>
      <c r="H17" s="49"/>
      <c r="I17" s="50"/>
      <c r="J17" s="50"/>
      <c r="K17" s="50"/>
      <c r="L17" s="51"/>
      <c r="M17" s="58"/>
      <c r="N17" s="59"/>
      <c r="O17" s="59"/>
      <c r="P17" s="59"/>
      <c r="Q17" s="60"/>
    </row>
    <row r="18" spans="1:17" x14ac:dyDescent="0.25">
      <c r="B18" s="3">
        <f>'I. Identificación y Evaluación'!A15</f>
        <v>0</v>
      </c>
      <c r="C18" s="2">
        <f>'I. Identificación y Evaluación'!E15</f>
        <v>0</v>
      </c>
      <c r="D18" s="92">
        <f>'I. Identificación y Evaluación'!N15</f>
        <v>0</v>
      </c>
      <c r="E18" s="92">
        <f>'I. Identificación y Evaluación'!O15</f>
        <v>0</v>
      </c>
      <c r="G18" s="23">
        <v>3</v>
      </c>
      <c r="H18" s="49"/>
      <c r="I18" s="50"/>
      <c r="J18" s="50"/>
      <c r="K18" s="50"/>
      <c r="L18" s="51"/>
      <c r="M18" s="58"/>
      <c r="N18" s="59"/>
      <c r="O18" s="59"/>
      <c r="P18" s="59"/>
      <c r="Q18" s="60"/>
    </row>
    <row r="19" spans="1:17" x14ac:dyDescent="0.25">
      <c r="B19" s="3"/>
      <c r="C19" s="2"/>
      <c r="D19" s="3"/>
      <c r="E19" s="3"/>
      <c r="G19" s="23">
        <v>2</v>
      </c>
      <c r="H19" s="49"/>
      <c r="I19" s="50"/>
      <c r="J19" s="50"/>
      <c r="K19" s="50"/>
      <c r="L19" s="51"/>
      <c r="M19" s="58"/>
      <c r="N19" s="59"/>
      <c r="O19" s="59"/>
      <c r="P19" s="59"/>
      <c r="Q19" s="60"/>
    </row>
    <row r="20" spans="1:17" ht="15.75" thickBot="1" x14ac:dyDescent="0.3">
      <c r="B20" s="2"/>
      <c r="C20" s="2"/>
      <c r="D20" s="2"/>
      <c r="E20" s="2"/>
      <c r="G20" s="23">
        <v>1</v>
      </c>
      <c r="H20" s="52"/>
      <c r="I20" s="53"/>
      <c r="J20" s="53"/>
      <c r="K20" s="53"/>
      <c r="L20" s="54"/>
      <c r="M20" s="61"/>
      <c r="N20" s="62"/>
      <c r="O20" s="62"/>
      <c r="P20" s="62"/>
      <c r="Q20" s="63"/>
    </row>
    <row r="21" spans="1:17" x14ac:dyDescent="0.25">
      <c r="B21" s="2"/>
      <c r="C21" s="2"/>
      <c r="D21" s="2"/>
      <c r="E21" s="2"/>
      <c r="G21" s="23"/>
      <c r="H21" s="23">
        <v>1</v>
      </c>
      <c r="I21" s="23">
        <v>2</v>
      </c>
      <c r="J21" s="23">
        <v>3</v>
      </c>
      <c r="K21" s="23">
        <v>4</v>
      </c>
      <c r="L21" s="23">
        <v>5</v>
      </c>
      <c r="M21" s="23">
        <v>6</v>
      </c>
      <c r="N21" s="23">
        <v>7</v>
      </c>
      <c r="O21" s="23">
        <v>8</v>
      </c>
      <c r="P21" s="23">
        <v>9</v>
      </c>
      <c r="Q21" s="23">
        <v>10</v>
      </c>
    </row>
    <row r="22" spans="1:17" x14ac:dyDescent="0.25">
      <c r="B22" s="2"/>
      <c r="C22" s="2"/>
      <c r="D22" s="2"/>
      <c r="E22" s="2"/>
    </row>
    <row r="23" spans="1:17" x14ac:dyDescent="0.25">
      <c r="B23" s="2"/>
      <c r="C23" s="2"/>
      <c r="D23" s="2"/>
      <c r="E23" s="2"/>
    </row>
    <row r="24" spans="1:17" x14ac:dyDescent="0.25">
      <c r="B24" s="2"/>
      <c r="C24" s="2"/>
      <c r="D24" s="2"/>
      <c r="E24" s="2"/>
    </row>
    <row r="25" spans="1:17" x14ac:dyDescent="0.25">
      <c r="B25" s="2"/>
      <c r="C25" s="2"/>
      <c r="D25" s="2"/>
      <c r="E25" s="2"/>
    </row>
    <row r="26" spans="1:17" x14ac:dyDescent="0.25">
      <c r="B26" s="2"/>
      <c r="C26" s="2"/>
      <c r="D26" s="2"/>
      <c r="E26" s="2"/>
    </row>
    <row r="27" spans="1:17" x14ac:dyDescent="0.25">
      <c r="B27" s="2"/>
      <c r="C27" s="2"/>
      <c r="D27" s="2"/>
      <c r="E27" s="2"/>
    </row>
    <row r="32" spans="1:17" ht="21" x14ac:dyDescent="0.25">
      <c r="A32" s="78"/>
      <c r="B32" s="79"/>
      <c r="C32" s="82"/>
      <c r="D32" s="82"/>
      <c r="E32" s="82" t="s">
        <v>112</v>
      </c>
      <c r="F32" s="82"/>
      <c r="G32" s="10"/>
      <c r="H32" s="10"/>
      <c r="I32" s="10"/>
    </row>
    <row r="33" spans="1:13" ht="21.75" thickBot="1" x14ac:dyDescent="0.3">
      <c r="A33" s="75"/>
      <c r="B33" s="76"/>
      <c r="C33" s="83"/>
      <c r="D33" s="82"/>
      <c r="E33" s="82"/>
      <c r="F33" s="82"/>
      <c r="G33" s="77"/>
      <c r="H33" s="80"/>
      <c r="I33" s="81"/>
      <c r="J33" s="80"/>
      <c r="K33" s="80"/>
      <c r="L33" s="80"/>
      <c r="M33" s="80"/>
    </row>
    <row r="34" spans="1:13" ht="18.75" x14ac:dyDescent="0.3">
      <c r="A34" s="86" t="s">
        <v>111</v>
      </c>
      <c r="B34" s="73"/>
      <c r="C34" s="74"/>
      <c r="G34" s="86" t="s">
        <v>152</v>
      </c>
      <c r="I34" s="10"/>
    </row>
    <row r="40" spans="1:13" ht="15.75" x14ac:dyDescent="0.25">
      <c r="B40" s="84" t="s">
        <v>113</v>
      </c>
      <c r="C40" s="72" t="s">
        <v>114</v>
      </c>
      <c r="D40" s="73"/>
      <c r="E40" s="74"/>
      <c r="F40" s="74"/>
      <c r="G40" s="74"/>
      <c r="H40" s="74"/>
      <c r="I40" s="74"/>
    </row>
    <row r="41" spans="1:13" ht="15.75" x14ac:dyDescent="0.25">
      <c r="B41" s="84" t="s">
        <v>115</v>
      </c>
      <c r="C41" s="72" t="s">
        <v>116</v>
      </c>
      <c r="D41" s="73"/>
      <c r="E41" s="74"/>
      <c r="F41" s="74"/>
      <c r="G41" s="74"/>
      <c r="H41" s="74"/>
      <c r="I41" s="74"/>
    </row>
    <row r="42" spans="1:13" ht="15.75" customHeight="1" x14ac:dyDescent="0.25">
      <c r="B42" s="85" t="s">
        <v>112</v>
      </c>
      <c r="C42" s="110" t="s">
        <v>153</v>
      </c>
      <c r="D42" s="110"/>
      <c r="E42" s="110"/>
      <c r="F42" s="110"/>
      <c r="G42" s="110"/>
      <c r="H42" s="110"/>
      <c r="I42" s="110"/>
    </row>
    <row r="43" spans="1:13" ht="15.75" x14ac:dyDescent="0.25">
      <c r="B43" s="84" t="s">
        <v>117</v>
      </c>
      <c r="C43" s="72" t="s">
        <v>166</v>
      </c>
      <c r="D43" s="73"/>
      <c r="E43" s="74"/>
      <c r="F43" s="74"/>
      <c r="G43" s="74"/>
      <c r="H43" s="74"/>
      <c r="I43" s="74"/>
    </row>
  </sheetData>
  <mergeCells count="10">
    <mergeCell ref="A1:S1"/>
    <mergeCell ref="A2:S2"/>
    <mergeCell ref="A3:S3"/>
    <mergeCell ref="C4:M4"/>
    <mergeCell ref="C42:I42"/>
    <mergeCell ref="D9:E9"/>
    <mergeCell ref="D8:E8"/>
    <mergeCell ref="C8:C10"/>
    <mergeCell ref="B8:B10"/>
    <mergeCell ref="A5:S5"/>
  </mergeCells>
  <printOptions horizontalCentered="1"/>
  <pageMargins left="0.39370078740157483" right="0" top="0.39370078740157483" bottom="0" header="0.31496062992125984" footer="0.31496062992125984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L28"/>
  <sheetViews>
    <sheetView showGridLines="0" zoomScale="90" zoomScaleNormal="90" workbookViewId="0">
      <pane ySplit="8" topLeftCell="A24" activePane="bottomLeft" state="frozen"/>
      <selection pane="bottomLeft" activeCell="A5" sqref="A5:L5"/>
    </sheetView>
  </sheetViews>
  <sheetFormatPr baseColWidth="10" defaultRowHeight="15" x14ac:dyDescent="0.25"/>
  <cols>
    <col min="1" max="1" width="8.85546875" customWidth="1"/>
    <col min="2" max="2" width="11.42578125" customWidth="1"/>
    <col min="3" max="3" width="6" customWidth="1"/>
    <col min="4" max="4" width="17.28515625" customWidth="1"/>
    <col min="5" max="5" width="15.5703125" bestFit="1" customWidth="1"/>
    <col min="6" max="6" width="16.140625" customWidth="1"/>
    <col min="7" max="7" width="15.5703125" customWidth="1"/>
    <col min="8" max="8" width="9" style="10" customWidth="1"/>
    <col min="9" max="9" width="12.7109375" style="10" customWidth="1"/>
    <col min="10" max="10" width="17.5703125" style="10" customWidth="1"/>
    <col min="11" max="11" width="17.28515625" style="10" customWidth="1"/>
    <col min="12" max="12" width="20.7109375" customWidth="1"/>
  </cols>
  <sheetData>
    <row r="1" spans="1:12" ht="15" customHeight="1" x14ac:dyDescent="0.25">
      <c r="A1" s="114" t="s">
        <v>148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6.25" customHeight="1" x14ac:dyDescent="0.25">
      <c r="A2" s="114" t="s">
        <v>109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26.25" customHeight="1" x14ac:dyDescent="0.25">
      <c r="A3" s="114" t="s">
        <v>158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9.5" customHeight="1" x14ac:dyDescent="0.25">
      <c r="A4" s="115" t="s">
        <v>151</v>
      </c>
      <c r="B4" s="115"/>
      <c r="C4" s="115"/>
      <c r="D4" s="115"/>
      <c r="E4" s="115"/>
      <c r="F4" s="115"/>
      <c r="G4" s="115"/>
      <c r="H4" s="115"/>
      <c r="I4" s="115"/>
      <c r="J4" s="115" t="s">
        <v>110</v>
      </c>
      <c r="K4" s="115"/>
      <c r="L4" s="87" t="s">
        <v>115</v>
      </c>
    </row>
    <row r="5" spans="1:12" ht="27" customHeight="1" x14ac:dyDescent="0.25">
      <c r="A5" s="130" t="s">
        <v>165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ht="27.75" customHeight="1" x14ac:dyDescent="0.25">
      <c r="A6" s="109" t="s">
        <v>124</v>
      </c>
      <c r="B6" s="109" t="s">
        <v>10</v>
      </c>
      <c r="C6" s="109" t="s">
        <v>123</v>
      </c>
      <c r="D6" s="109"/>
      <c r="E6" s="109"/>
      <c r="F6" s="134" t="s">
        <v>16</v>
      </c>
      <c r="G6" s="135"/>
      <c r="H6" s="135"/>
      <c r="I6" s="135"/>
      <c r="J6" s="136"/>
      <c r="K6" s="109" t="s">
        <v>17</v>
      </c>
      <c r="L6" s="132" t="s">
        <v>132</v>
      </c>
    </row>
    <row r="7" spans="1:12" ht="58.5" customHeight="1" x14ac:dyDescent="0.25">
      <c r="A7" s="109"/>
      <c r="B7" s="109"/>
      <c r="C7" s="69" t="s">
        <v>11</v>
      </c>
      <c r="D7" s="69" t="s">
        <v>0</v>
      </c>
      <c r="E7" s="69" t="s">
        <v>7</v>
      </c>
      <c r="F7" s="97" t="s">
        <v>12</v>
      </c>
      <c r="G7" s="97" t="s">
        <v>13</v>
      </c>
      <c r="H7" s="97" t="s">
        <v>14</v>
      </c>
      <c r="I7" s="97" t="s">
        <v>15</v>
      </c>
      <c r="J7" s="97" t="s">
        <v>89</v>
      </c>
      <c r="K7" s="109"/>
      <c r="L7" s="133"/>
    </row>
    <row r="8" spans="1:12" s="1" customFormat="1" ht="73.5" customHeight="1" x14ac:dyDescent="0.25">
      <c r="A8" s="3" t="str">
        <f>'I. Identificación y Evaluación'!A8</f>
        <v>2014_1</v>
      </c>
      <c r="B8" s="4" t="s">
        <v>82</v>
      </c>
      <c r="C8" s="3" t="s">
        <v>20</v>
      </c>
      <c r="D8" s="22"/>
      <c r="E8" s="15" t="s">
        <v>84</v>
      </c>
      <c r="F8" s="4" t="s">
        <v>82</v>
      </c>
      <c r="G8" s="4" t="s">
        <v>82</v>
      </c>
      <c r="H8" s="20" t="s">
        <v>82</v>
      </c>
      <c r="I8" s="20" t="s">
        <v>82</v>
      </c>
      <c r="J8" s="16" t="s">
        <v>87</v>
      </c>
      <c r="K8" s="20" t="s">
        <v>83</v>
      </c>
      <c r="L8" s="15" t="s">
        <v>95</v>
      </c>
    </row>
    <row r="9" spans="1:12" x14ac:dyDescent="0.25">
      <c r="A9" s="3" t="str">
        <f>'I. Identificación y Evaluación'!A9</f>
        <v>2015_1</v>
      </c>
      <c r="B9" s="4" t="s">
        <v>82</v>
      </c>
      <c r="C9" s="3" t="s">
        <v>104</v>
      </c>
      <c r="D9" s="2"/>
      <c r="E9" s="15" t="s">
        <v>85</v>
      </c>
      <c r="F9" s="4" t="s">
        <v>83</v>
      </c>
      <c r="G9" s="4" t="s">
        <v>82</v>
      </c>
      <c r="H9" s="20" t="s">
        <v>83</v>
      </c>
      <c r="I9" s="20" t="s">
        <v>82</v>
      </c>
      <c r="J9" s="16" t="s">
        <v>88</v>
      </c>
      <c r="K9" s="8"/>
      <c r="L9" s="15" t="s">
        <v>94</v>
      </c>
    </row>
    <row r="10" spans="1:12" x14ac:dyDescent="0.25">
      <c r="A10" s="3" t="str">
        <f>'I. Identificación y Evaluación'!A10</f>
        <v>2016_1</v>
      </c>
      <c r="B10" s="4" t="s">
        <v>82</v>
      </c>
      <c r="C10" s="3" t="s">
        <v>105</v>
      </c>
      <c r="D10" s="2"/>
      <c r="E10" s="15" t="s">
        <v>86</v>
      </c>
      <c r="F10" s="4" t="s">
        <v>83</v>
      </c>
      <c r="G10" s="4" t="s">
        <v>82</v>
      </c>
      <c r="H10" s="20" t="s">
        <v>83</v>
      </c>
      <c r="I10" s="20" t="s">
        <v>82</v>
      </c>
      <c r="J10" s="16" t="s">
        <v>88</v>
      </c>
      <c r="K10" s="8"/>
      <c r="L10" s="15" t="s">
        <v>96</v>
      </c>
    </row>
    <row r="11" spans="1:12" x14ac:dyDescent="0.25">
      <c r="A11" s="3" t="str">
        <f>'I. Identificación y Evaluación'!A11</f>
        <v>2017_1</v>
      </c>
      <c r="B11" s="4" t="s">
        <v>82</v>
      </c>
      <c r="C11" s="3" t="s">
        <v>106</v>
      </c>
      <c r="D11" s="2"/>
      <c r="E11" s="15" t="s">
        <v>84</v>
      </c>
      <c r="F11" s="4" t="s">
        <v>83</v>
      </c>
      <c r="G11" s="4" t="s">
        <v>82</v>
      </c>
      <c r="H11" s="20" t="s">
        <v>83</v>
      </c>
      <c r="I11" s="20" t="s">
        <v>82</v>
      </c>
      <c r="J11" s="16" t="s">
        <v>88</v>
      </c>
      <c r="K11" s="8"/>
      <c r="L11" s="15" t="s">
        <v>97</v>
      </c>
    </row>
    <row r="12" spans="1:12" x14ac:dyDescent="0.25">
      <c r="A12" s="3">
        <f>'I. Identificación y Evaluación'!A12</f>
        <v>0</v>
      </c>
      <c r="B12" s="4" t="s">
        <v>82</v>
      </c>
      <c r="C12" s="3" t="s">
        <v>107</v>
      </c>
      <c r="D12" s="2"/>
      <c r="E12" s="15" t="s">
        <v>86</v>
      </c>
      <c r="F12" s="4" t="s">
        <v>83</v>
      </c>
      <c r="G12" s="4" t="s">
        <v>82</v>
      </c>
      <c r="H12" s="20" t="s">
        <v>83</v>
      </c>
      <c r="I12" s="20" t="s">
        <v>82</v>
      </c>
      <c r="J12" s="16" t="s">
        <v>88</v>
      </c>
      <c r="K12" s="8"/>
      <c r="L12" s="15" t="s">
        <v>95</v>
      </c>
    </row>
    <row r="13" spans="1:12" x14ac:dyDescent="0.25">
      <c r="A13" s="3">
        <f>'I. Identificación y Evaluación'!A13</f>
        <v>0</v>
      </c>
      <c r="B13" s="4" t="s">
        <v>82</v>
      </c>
      <c r="C13" s="2"/>
      <c r="D13" s="2"/>
      <c r="E13" s="2"/>
      <c r="F13" s="2"/>
      <c r="G13" s="2"/>
      <c r="H13" s="8"/>
      <c r="I13" s="8"/>
      <c r="J13" s="8"/>
      <c r="K13" s="8"/>
      <c r="L13" s="2"/>
    </row>
    <row r="14" spans="1:12" x14ac:dyDescent="0.25">
      <c r="A14" s="3">
        <f>'I. Identificación y Evaluación'!A14</f>
        <v>0</v>
      </c>
      <c r="B14" s="4" t="s">
        <v>82</v>
      </c>
      <c r="C14" s="2"/>
      <c r="D14" s="2"/>
      <c r="E14" s="2"/>
      <c r="F14" s="2"/>
      <c r="G14" s="2"/>
      <c r="H14" s="8"/>
      <c r="I14" s="8"/>
      <c r="J14" s="8"/>
      <c r="K14" s="8"/>
      <c r="L14" s="2"/>
    </row>
    <row r="18" spans="1:10" ht="21" x14ac:dyDescent="0.25">
      <c r="A18" s="78"/>
      <c r="B18" s="79"/>
      <c r="C18" s="82"/>
      <c r="D18" s="82"/>
      <c r="E18" s="82" t="s">
        <v>112</v>
      </c>
      <c r="F18" s="82"/>
      <c r="G18" s="10"/>
    </row>
    <row r="19" spans="1:10" ht="21.75" thickBot="1" x14ac:dyDescent="0.3">
      <c r="A19" s="75"/>
      <c r="B19" s="76"/>
      <c r="C19" s="83"/>
      <c r="D19" s="83"/>
      <c r="E19" s="82"/>
      <c r="F19" s="82"/>
      <c r="G19" s="77"/>
      <c r="H19" s="80"/>
      <c r="I19" s="81"/>
      <c r="J19" s="81"/>
    </row>
    <row r="20" spans="1:10" ht="18.75" x14ac:dyDescent="0.3">
      <c r="A20" s="86" t="s">
        <v>111</v>
      </c>
      <c r="B20" s="73"/>
      <c r="C20" s="74"/>
      <c r="G20" s="86" t="s">
        <v>152</v>
      </c>
      <c r="H20"/>
    </row>
    <row r="25" spans="1:10" ht="15.75" x14ac:dyDescent="0.25">
      <c r="B25" s="84" t="s">
        <v>113</v>
      </c>
      <c r="C25" s="72" t="s">
        <v>114</v>
      </c>
      <c r="D25" s="73"/>
      <c r="E25" s="74"/>
      <c r="F25" s="74"/>
      <c r="G25" s="74"/>
      <c r="H25" s="74"/>
      <c r="I25" s="74"/>
    </row>
    <row r="26" spans="1:10" ht="15.75" x14ac:dyDescent="0.25">
      <c r="B26" s="84" t="s">
        <v>115</v>
      </c>
      <c r="C26" s="72" t="s">
        <v>116</v>
      </c>
      <c r="D26" s="73"/>
      <c r="E26" s="74"/>
      <c r="F26" s="74"/>
      <c r="G26" s="74"/>
      <c r="H26" s="74"/>
      <c r="I26" s="74"/>
    </row>
    <row r="27" spans="1:10" ht="15.75" customHeight="1" x14ac:dyDescent="0.25">
      <c r="B27" s="85" t="s">
        <v>112</v>
      </c>
      <c r="C27" s="110" t="s">
        <v>153</v>
      </c>
      <c r="D27" s="110"/>
      <c r="E27" s="110"/>
      <c r="F27" s="110"/>
      <c r="G27" s="110"/>
      <c r="H27" s="110"/>
      <c r="I27" s="110"/>
    </row>
    <row r="28" spans="1:10" ht="15.75" x14ac:dyDescent="0.25">
      <c r="B28" s="84" t="s">
        <v>117</v>
      </c>
      <c r="C28" s="72" t="s">
        <v>166</v>
      </c>
      <c r="D28" s="73"/>
      <c r="E28" s="74"/>
      <c r="F28" s="74"/>
      <c r="G28" s="74"/>
      <c r="H28" s="74"/>
      <c r="I28" s="74"/>
    </row>
  </sheetData>
  <mergeCells count="13">
    <mergeCell ref="C27:I27"/>
    <mergeCell ref="K6:K7"/>
    <mergeCell ref="A6:A7"/>
    <mergeCell ref="B6:B7"/>
    <mergeCell ref="C6:E6"/>
    <mergeCell ref="F6:J6"/>
    <mergeCell ref="A5:L5"/>
    <mergeCell ref="L6:L7"/>
    <mergeCell ref="A1:L1"/>
    <mergeCell ref="A2:L2"/>
    <mergeCell ref="A3:L3"/>
    <mergeCell ref="J4:K4"/>
    <mergeCell ref="A4:I4"/>
  </mergeCells>
  <dataValidations count="4">
    <dataValidation type="list" allowBlank="1" showInputMessage="1" showErrorMessage="1" sqref="B8:B14 K8 F8:I12">
      <formula1>TieneControles</formula1>
    </dataValidation>
    <dataValidation type="list" allowBlank="1" showInputMessage="1" showErrorMessage="1" sqref="E8:E12">
      <formula1>TipoControl</formula1>
    </dataValidation>
    <dataValidation type="list" allowBlank="1" showInputMessage="1" showErrorMessage="1" sqref="J8:J12">
      <formula1>ValoraciónSuficiencia</formula1>
    </dataValidation>
    <dataValidation type="list" allowBlank="1" showInputMessage="1" showErrorMessage="1" sqref="L8:L12">
      <formula1>Estrategias</formula1>
    </dataValidation>
  </dataValidations>
  <printOptions horizontalCentered="1"/>
  <pageMargins left="0.39370078740157483" right="0" top="0.39370078740157483" bottom="0" header="0" footer="0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J29"/>
  <sheetViews>
    <sheetView tabSelected="1" workbookViewId="0">
      <pane ySplit="9" topLeftCell="A25" activePane="bottomLeft" state="frozen"/>
      <selection pane="bottomLeft" activeCell="I27" sqref="I27"/>
    </sheetView>
  </sheetViews>
  <sheetFormatPr baseColWidth="10" defaultRowHeight="15" x14ac:dyDescent="0.25"/>
  <cols>
    <col min="1" max="1" width="12.140625" customWidth="1"/>
    <col min="2" max="2" width="19.85546875" customWidth="1"/>
    <col min="3" max="3" width="17.140625" customWidth="1"/>
    <col min="4" max="5" width="23" customWidth="1"/>
    <col min="6" max="6" width="18.28515625" customWidth="1"/>
    <col min="7" max="7" width="13.42578125" customWidth="1"/>
    <col min="8" max="8" width="12.5703125" customWidth="1"/>
    <col min="9" max="9" width="28.140625" customWidth="1"/>
  </cols>
  <sheetData>
    <row r="1" spans="1:10" ht="21" customHeight="1" x14ac:dyDescent="0.25">
      <c r="A1" s="114" t="s">
        <v>148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8.75" customHeight="1" x14ac:dyDescent="0.25">
      <c r="A2" s="114" t="s">
        <v>109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8" customHeight="1" x14ac:dyDescent="0.25">
      <c r="A3" s="114" t="s">
        <v>158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21" customHeight="1" x14ac:dyDescent="0.25">
      <c r="A4" s="70"/>
      <c r="B4" s="115" t="s">
        <v>150</v>
      </c>
      <c r="C4" s="115"/>
      <c r="D4" s="115"/>
      <c r="E4" s="115"/>
      <c r="F4" s="115"/>
      <c r="G4" s="115"/>
      <c r="H4" s="139" t="s">
        <v>137</v>
      </c>
      <c r="I4" s="139"/>
      <c r="J4" s="139"/>
    </row>
    <row r="5" spans="1:10" ht="30" customHeight="1" x14ac:dyDescent="0.4">
      <c r="A5" s="137" t="s">
        <v>160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ht="15.75" customHeight="1" x14ac:dyDescent="0.25">
      <c r="A6" s="109" t="s">
        <v>124</v>
      </c>
      <c r="B6" s="140" t="s">
        <v>98</v>
      </c>
      <c r="C6" s="109" t="s">
        <v>162</v>
      </c>
      <c r="D6" s="140" t="s">
        <v>99</v>
      </c>
      <c r="E6" s="143" t="s">
        <v>125</v>
      </c>
      <c r="F6" s="141" t="s">
        <v>163</v>
      </c>
      <c r="G6" s="140" t="s">
        <v>100</v>
      </c>
      <c r="H6" s="140"/>
      <c r="I6" s="109" t="s">
        <v>136</v>
      </c>
      <c r="J6" s="109" t="s">
        <v>161</v>
      </c>
    </row>
    <row r="7" spans="1:10" ht="31.5" customHeight="1" x14ac:dyDescent="0.25">
      <c r="A7" s="109"/>
      <c r="B7" s="140"/>
      <c r="C7" s="109"/>
      <c r="D7" s="140"/>
      <c r="E7" s="144"/>
      <c r="F7" s="142"/>
      <c r="G7" s="95" t="s">
        <v>101</v>
      </c>
      <c r="H7" s="96" t="s">
        <v>102</v>
      </c>
      <c r="I7" s="109"/>
      <c r="J7" s="109"/>
    </row>
    <row r="8" spans="1:10" ht="38.25" customHeight="1" x14ac:dyDescent="0.25">
      <c r="A8" s="2" t="s">
        <v>154</v>
      </c>
      <c r="B8" s="2" t="str">
        <f>'I. Identificación y Evaluación'!E8</f>
        <v>Ejemplo</v>
      </c>
      <c r="C8" s="2" t="str">
        <f>'III. Evaluación de Controles '!L8</f>
        <v>Reducir</v>
      </c>
      <c r="D8" s="2" t="s">
        <v>139</v>
      </c>
      <c r="E8" s="2" t="s">
        <v>140</v>
      </c>
      <c r="F8" s="98" t="s">
        <v>141</v>
      </c>
      <c r="G8" s="99">
        <v>42370</v>
      </c>
      <c r="H8" s="99">
        <v>42430</v>
      </c>
      <c r="I8" s="2" t="s">
        <v>142</v>
      </c>
      <c r="J8" s="2"/>
    </row>
    <row r="9" spans="1:10" ht="32.25" customHeight="1" x14ac:dyDescent="0.25">
      <c r="A9" s="2" t="str">
        <f>'I. Identificación y Evaluación'!A9</f>
        <v>2015_1</v>
      </c>
      <c r="B9" s="2">
        <f>'I. Identificación y Evaluación'!E9</f>
        <v>0</v>
      </c>
      <c r="C9" s="2" t="str">
        <f>'III. Evaluación de Controles '!L9</f>
        <v>Evitar</v>
      </c>
      <c r="D9" s="2"/>
      <c r="E9" s="2"/>
      <c r="F9" s="2"/>
      <c r="G9" s="2"/>
      <c r="H9" s="2"/>
      <c r="I9" s="2"/>
      <c r="J9" s="2"/>
    </row>
    <row r="10" spans="1:10" x14ac:dyDescent="0.25">
      <c r="A10" s="2" t="str">
        <f>'I. Identificación y Evaluación'!A10</f>
        <v>2016_1</v>
      </c>
      <c r="B10" s="2">
        <f>'I. Identificación y Evaluación'!E10</f>
        <v>0</v>
      </c>
      <c r="C10" s="2" t="str">
        <f>'III. Evaluación de Controles '!L10</f>
        <v>Asumir</v>
      </c>
      <c r="D10" s="2"/>
      <c r="E10" s="2"/>
      <c r="F10" s="2"/>
      <c r="G10" s="2"/>
      <c r="H10" s="2"/>
      <c r="I10" s="2"/>
      <c r="J10" s="2"/>
    </row>
    <row r="11" spans="1:10" x14ac:dyDescent="0.25">
      <c r="A11" s="2" t="str">
        <f>'I. Identificación y Evaluación'!A11</f>
        <v>2017_1</v>
      </c>
      <c r="B11" s="2">
        <f>'I. Identificación y Evaluación'!E11</f>
        <v>0</v>
      </c>
      <c r="C11" s="2" t="str">
        <f>'III. Evaluación de Controles '!L11</f>
        <v>Transferir</v>
      </c>
      <c r="D11" s="2"/>
      <c r="E11" s="2"/>
      <c r="F11" s="2"/>
      <c r="G11" s="2"/>
      <c r="H11" s="2"/>
      <c r="I11" s="2"/>
      <c r="J11" s="2"/>
    </row>
    <row r="12" spans="1:10" x14ac:dyDescent="0.25">
      <c r="A12" s="2">
        <f>'I. Identificación y Evaluación'!A12</f>
        <v>0</v>
      </c>
      <c r="B12" s="2">
        <f>'I. Identificación y Evaluación'!E12</f>
        <v>0</v>
      </c>
      <c r="C12" s="2" t="str">
        <f>'III. Evaluación de Controles '!L12</f>
        <v>Reducir</v>
      </c>
      <c r="D12" s="2"/>
      <c r="E12" s="2"/>
      <c r="F12" s="2"/>
      <c r="G12" s="2"/>
      <c r="H12" s="2"/>
      <c r="I12" s="2"/>
      <c r="J12" s="2"/>
    </row>
    <row r="13" spans="1:10" x14ac:dyDescent="0.25">
      <c r="A13" s="2">
        <f>'I. Identificación y Evaluación'!A13</f>
        <v>0</v>
      </c>
      <c r="B13" s="2">
        <f>'I. Identificación y Evaluación'!E13</f>
        <v>0</v>
      </c>
      <c r="C13" s="2">
        <f>'III. Evaluación de Controles '!L13</f>
        <v>0</v>
      </c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20" spans="1:9" ht="21" x14ac:dyDescent="0.25">
      <c r="A20" s="78"/>
      <c r="B20" s="79"/>
      <c r="C20" s="82"/>
      <c r="D20" s="82" t="s">
        <v>112</v>
      </c>
      <c r="E20" s="82"/>
      <c r="F20" s="82"/>
      <c r="G20" s="10"/>
      <c r="H20" s="10"/>
      <c r="I20" s="10"/>
    </row>
    <row r="21" spans="1:9" ht="21.75" thickBot="1" x14ac:dyDescent="0.3">
      <c r="A21" s="75"/>
      <c r="B21" s="76"/>
      <c r="C21" s="83"/>
      <c r="D21" s="82"/>
      <c r="E21" s="82"/>
      <c r="F21" s="82"/>
      <c r="G21" s="77"/>
      <c r="H21" s="80"/>
      <c r="I21" s="81"/>
    </row>
    <row r="22" spans="1:9" ht="18.75" x14ac:dyDescent="0.3">
      <c r="A22" s="86" t="s">
        <v>111</v>
      </c>
      <c r="B22" s="73"/>
      <c r="C22" s="74"/>
      <c r="G22" s="86" t="s">
        <v>152</v>
      </c>
      <c r="I22" s="10"/>
    </row>
    <row r="26" spans="1:9" ht="15.75" x14ac:dyDescent="0.25">
      <c r="B26" s="84" t="s">
        <v>113</v>
      </c>
      <c r="C26" s="72" t="s">
        <v>114</v>
      </c>
      <c r="D26" s="73"/>
      <c r="E26" s="74"/>
      <c r="F26" s="74"/>
      <c r="G26" s="74"/>
      <c r="H26" s="74"/>
      <c r="I26" s="74"/>
    </row>
    <row r="27" spans="1:9" ht="15.75" x14ac:dyDescent="0.25">
      <c r="B27" s="84" t="s">
        <v>115</v>
      </c>
      <c r="C27" s="72" t="s">
        <v>116</v>
      </c>
      <c r="D27" s="73"/>
      <c r="E27" s="74"/>
      <c r="F27" s="74"/>
      <c r="G27" s="74"/>
      <c r="H27" s="74"/>
      <c r="I27" s="74"/>
    </row>
    <row r="28" spans="1:9" ht="15.75" customHeight="1" x14ac:dyDescent="0.25">
      <c r="B28" s="85" t="s">
        <v>112</v>
      </c>
      <c r="C28" s="110" t="s">
        <v>153</v>
      </c>
      <c r="D28" s="110"/>
      <c r="E28" s="110"/>
      <c r="F28" s="110"/>
      <c r="G28" s="110"/>
      <c r="H28" s="110"/>
      <c r="I28" s="110"/>
    </row>
    <row r="29" spans="1:9" ht="15.75" x14ac:dyDescent="0.25">
      <c r="B29" s="84" t="s">
        <v>117</v>
      </c>
      <c r="C29" s="72" t="s">
        <v>166</v>
      </c>
      <c r="D29" s="73"/>
      <c r="E29" s="74"/>
      <c r="F29" s="74"/>
      <c r="G29" s="74"/>
      <c r="H29" s="74"/>
      <c r="I29" s="74"/>
    </row>
  </sheetData>
  <mergeCells count="16">
    <mergeCell ref="J6:J7"/>
    <mergeCell ref="C28:I28"/>
    <mergeCell ref="A6:A7"/>
    <mergeCell ref="B6:B7"/>
    <mergeCell ref="C6:C7"/>
    <mergeCell ref="D6:D7"/>
    <mergeCell ref="F6:F7"/>
    <mergeCell ref="E6:E7"/>
    <mergeCell ref="G6:H6"/>
    <mergeCell ref="I6:I7"/>
    <mergeCell ref="A5:J5"/>
    <mergeCell ref="B4:G4"/>
    <mergeCell ref="A1:J1"/>
    <mergeCell ref="A2:J2"/>
    <mergeCell ref="A3:J3"/>
    <mergeCell ref="H4:J4"/>
  </mergeCells>
  <printOptions horizontalCentered="1"/>
  <pageMargins left="0.39370078740157483" right="0" top="0.39370078740157483" bottom="0" header="0.31496062992125984" footer="0.31496062992125984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G13"/>
  <sheetViews>
    <sheetView workbookViewId="0">
      <selection activeCell="I9" sqref="I9"/>
    </sheetView>
  </sheetViews>
  <sheetFormatPr baseColWidth="10" defaultRowHeight="11.25" x14ac:dyDescent="0.2"/>
  <cols>
    <col min="1" max="1" width="3" style="100" bestFit="1" customWidth="1"/>
    <col min="2" max="2" width="10.85546875" style="100" bestFit="1" customWidth="1"/>
    <col min="3" max="3" width="26.5703125" style="100" bestFit="1" customWidth="1"/>
    <col min="4" max="4" width="4.7109375" style="100" customWidth="1"/>
    <col min="5" max="5" width="3" style="100" bestFit="1" customWidth="1"/>
    <col min="6" max="6" width="13" style="100" bestFit="1" customWidth="1"/>
    <col min="7" max="7" width="60.42578125" style="100" customWidth="1"/>
    <col min="8" max="16384" width="11.42578125" style="100"/>
  </cols>
  <sheetData>
    <row r="1" spans="1:7" ht="12" thickBot="1" x14ac:dyDescent="0.25"/>
    <row r="2" spans="1:7" ht="26.25" customHeight="1" thickBot="1" x14ac:dyDescent="0.4">
      <c r="A2" s="145" t="s">
        <v>127</v>
      </c>
      <c r="B2" s="146"/>
      <c r="C2" s="146"/>
      <c r="D2" s="146"/>
      <c r="E2" s="146"/>
      <c r="F2" s="146"/>
      <c r="G2" s="147"/>
    </row>
    <row r="3" spans="1:7" ht="20.25" customHeight="1" x14ac:dyDescent="0.35">
      <c r="A3" s="148" t="s">
        <v>9</v>
      </c>
      <c r="B3" s="149"/>
      <c r="C3" s="150"/>
      <c r="D3" s="67"/>
      <c r="E3" s="151" t="s">
        <v>1</v>
      </c>
      <c r="F3" s="152"/>
      <c r="G3" s="153"/>
    </row>
    <row r="4" spans="1:7" ht="50.25" customHeight="1" x14ac:dyDescent="0.2">
      <c r="A4" s="18">
        <v>10</v>
      </c>
      <c r="B4" s="155" t="s">
        <v>47</v>
      </c>
      <c r="C4" s="154" t="s">
        <v>57</v>
      </c>
      <c r="D4" s="101"/>
      <c r="E4" s="18">
        <v>10</v>
      </c>
      <c r="F4" s="155" t="s">
        <v>52</v>
      </c>
      <c r="G4" s="154" t="s">
        <v>143</v>
      </c>
    </row>
    <row r="5" spans="1:7" ht="30.75" customHeight="1" x14ac:dyDescent="0.2">
      <c r="A5" s="18">
        <v>9</v>
      </c>
      <c r="B5" s="155"/>
      <c r="C5" s="154"/>
      <c r="D5" s="101"/>
      <c r="E5" s="18">
        <v>9</v>
      </c>
      <c r="F5" s="155"/>
      <c r="G5" s="154"/>
    </row>
    <row r="6" spans="1:7" ht="39" customHeight="1" x14ac:dyDescent="0.2">
      <c r="A6" s="18">
        <v>8</v>
      </c>
      <c r="B6" s="155" t="s">
        <v>48</v>
      </c>
      <c r="C6" s="154" t="s">
        <v>58</v>
      </c>
      <c r="D6" s="101"/>
      <c r="E6" s="18">
        <v>8</v>
      </c>
      <c r="F6" s="158" t="s">
        <v>53</v>
      </c>
      <c r="G6" s="154" t="s">
        <v>144</v>
      </c>
    </row>
    <row r="7" spans="1:7" ht="38.25" customHeight="1" x14ac:dyDescent="0.2">
      <c r="A7" s="18">
        <v>7</v>
      </c>
      <c r="B7" s="155"/>
      <c r="C7" s="154"/>
      <c r="D7" s="101"/>
      <c r="E7" s="18">
        <v>7</v>
      </c>
      <c r="F7" s="158"/>
      <c r="G7" s="154"/>
    </row>
    <row r="8" spans="1:7" ht="41.25" customHeight="1" x14ac:dyDescent="0.2">
      <c r="A8" s="18">
        <v>6</v>
      </c>
      <c r="B8" s="155" t="s">
        <v>49</v>
      </c>
      <c r="C8" s="154" t="s">
        <v>59</v>
      </c>
      <c r="D8" s="101"/>
      <c r="E8" s="18">
        <v>6</v>
      </c>
      <c r="F8" s="155" t="s">
        <v>54</v>
      </c>
      <c r="G8" s="154" t="s">
        <v>145</v>
      </c>
    </row>
    <row r="9" spans="1:7" ht="36" customHeight="1" x14ac:dyDescent="0.2">
      <c r="A9" s="18">
        <v>5</v>
      </c>
      <c r="B9" s="155"/>
      <c r="C9" s="154"/>
      <c r="D9" s="101"/>
      <c r="E9" s="18">
        <v>5</v>
      </c>
      <c r="F9" s="155"/>
      <c r="G9" s="154"/>
    </row>
    <row r="10" spans="1:7" ht="31.5" customHeight="1" x14ac:dyDescent="0.2">
      <c r="A10" s="18">
        <v>4</v>
      </c>
      <c r="B10" s="155" t="s">
        <v>50</v>
      </c>
      <c r="C10" s="154" t="s">
        <v>60</v>
      </c>
      <c r="D10" s="101"/>
      <c r="E10" s="18">
        <v>4</v>
      </c>
      <c r="F10" s="155" t="s">
        <v>55</v>
      </c>
      <c r="G10" s="154" t="s">
        <v>133</v>
      </c>
    </row>
    <row r="11" spans="1:7" ht="24" customHeight="1" x14ac:dyDescent="0.2">
      <c r="A11" s="18">
        <v>3</v>
      </c>
      <c r="B11" s="155"/>
      <c r="C11" s="154"/>
      <c r="D11" s="101"/>
      <c r="E11" s="18">
        <v>3</v>
      </c>
      <c r="F11" s="155"/>
      <c r="G11" s="154"/>
    </row>
    <row r="12" spans="1:7" ht="24" customHeight="1" x14ac:dyDescent="0.2">
      <c r="A12" s="18">
        <v>2</v>
      </c>
      <c r="B12" s="155" t="s">
        <v>51</v>
      </c>
      <c r="C12" s="154" t="s">
        <v>61</v>
      </c>
      <c r="D12" s="101"/>
      <c r="E12" s="18">
        <v>2</v>
      </c>
      <c r="F12" s="155" t="s">
        <v>56</v>
      </c>
      <c r="G12" s="154" t="s">
        <v>134</v>
      </c>
    </row>
    <row r="13" spans="1:7" ht="24" customHeight="1" thickBot="1" x14ac:dyDescent="0.25">
      <c r="A13" s="19">
        <v>1</v>
      </c>
      <c r="B13" s="157"/>
      <c r="C13" s="156"/>
      <c r="D13" s="101"/>
      <c r="E13" s="19">
        <v>1</v>
      </c>
      <c r="F13" s="157"/>
      <c r="G13" s="156"/>
    </row>
  </sheetData>
  <mergeCells count="23">
    <mergeCell ref="B8:B9"/>
    <mergeCell ref="B10:B11"/>
    <mergeCell ref="B12:B13"/>
    <mergeCell ref="F4:F5"/>
    <mergeCell ref="F6:F7"/>
    <mergeCell ref="F8:F9"/>
    <mergeCell ref="F10:F11"/>
    <mergeCell ref="F12:F13"/>
    <mergeCell ref="G8:G9"/>
    <mergeCell ref="G10:G11"/>
    <mergeCell ref="G12:G13"/>
    <mergeCell ref="C4:C5"/>
    <mergeCell ref="C6:C7"/>
    <mergeCell ref="C8:C9"/>
    <mergeCell ref="C10:C11"/>
    <mergeCell ref="C12:C13"/>
    <mergeCell ref="A2:G2"/>
    <mergeCell ref="A3:C3"/>
    <mergeCell ref="E3:G3"/>
    <mergeCell ref="G4:G5"/>
    <mergeCell ref="G6:G7"/>
    <mergeCell ref="B4:B5"/>
    <mergeCell ref="B6:B7"/>
  </mergeCells>
  <printOptions horizontalCentered="1"/>
  <pageMargins left="0.39370078740157483" right="0.39370078740157483" top="0.39370078740157483" bottom="0.39370078740157483" header="0.31496062992125984" footer="0.31496062992125984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Hoja1</vt:lpstr>
      <vt:lpstr>I. Identificación y Evaluación</vt:lpstr>
      <vt:lpstr>II. Mapa de Riesgos</vt:lpstr>
      <vt:lpstr>III. Evaluación de Controles </vt:lpstr>
      <vt:lpstr>IV. PTAR</vt:lpstr>
      <vt:lpstr>V.Tabla Ponderación</vt:lpstr>
      <vt:lpstr>ClasificaciónFactor</vt:lpstr>
      <vt:lpstr>Cuadrantes</vt:lpstr>
      <vt:lpstr>Estrategias</vt:lpstr>
      <vt:lpstr>Impacto</vt:lpstr>
      <vt:lpstr>Nivel</vt:lpstr>
      <vt:lpstr>Probabilidad</vt:lpstr>
      <vt:lpstr>Rubros</vt:lpstr>
      <vt:lpstr>Selección</vt:lpstr>
      <vt:lpstr>TieneControles</vt:lpstr>
      <vt:lpstr>TipoControl</vt:lpstr>
      <vt:lpstr>TipoFactor</vt:lpstr>
      <vt:lpstr>ValoraciónSuficiencia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</dc:creator>
  <cp:lastModifiedBy>Usuario</cp:lastModifiedBy>
  <cp:lastPrinted>2013-02-13T18:48:08Z</cp:lastPrinted>
  <dcterms:created xsi:type="dcterms:W3CDTF">2011-12-02T17:35:45Z</dcterms:created>
  <dcterms:modified xsi:type="dcterms:W3CDTF">2016-11-26T00:46:48Z</dcterms:modified>
</cp:coreProperties>
</file>